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F59AF9D1-4F31-4C62-A1B3-68328C110562}" xr6:coauthVersionLast="47" xr6:coauthVersionMax="47" xr10:uidLastSave="{00000000-0000-0000-0000-000000000000}"/>
  <bookViews>
    <workbookView xWindow="28680" yWindow="-765" windowWidth="29040" windowHeight="15720" firstSheet="11" activeTab="15" xr2:uid="{92865A70-32EA-4CB7-B3AB-C4EC1AA77778}"/>
  </bookViews>
  <sheets>
    <sheet name="Instructions" sheetId="4" r:id="rId1"/>
    <sheet name="Charges Template Sheet" sheetId="3" r:id="rId2"/>
    <sheet name="Charges Example" sheetId="1" r:id="rId3"/>
    <sheet name="Illustration" sheetId="5" r:id="rId4"/>
    <sheet name="Tariff Change &gt;5%" sheetId="19" r:id="rId5"/>
    <sheet name="ESP Severn Trent Water" sheetId="7" r:id="rId6"/>
    <sheet name="ESP United Utilities" sheetId="8" r:id="rId7"/>
    <sheet name="ESP Yorkshire Water" sheetId="9" r:id="rId8"/>
    <sheet name="ESP Thames Water" sheetId="10" r:id="rId9"/>
    <sheet name="ESP South West Water" sheetId="11" r:id="rId10"/>
    <sheet name="ESP Anglian Water" sheetId="12" r:id="rId11"/>
    <sheet name="ESP Wessex Water" sheetId="14" r:id="rId12"/>
    <sheet name="ESP Northumbrian Water" sheetId="13" r:id="rId13"/>
    <sheet name="ESP South Staffs Water" sheetId="15" r:id="rId14"/>
    <sheet name="ESP Essex and Suffolk Water" sheetId="18" r:id="rId15"/>
    <sheet name="ESP Affinity Water" sheetId="17" r:id="rId16"/>
    <sheet name="ESP Bristol Water" sheetId="16" r:id="rId17"/>
    <sheet name="ESP Southern Water" sheetId="22" r:id="rId18"/>
    <sheet name="ESP South East Water" sheetId="21" r:id="rId19"/>
    <sheet name="SPID count" sheetId="2" state="hidden" r:id="rId20"/>
  </sheets>
  <definedNames>
    <definedName name="_xlnm._FilterDatabase" localSheetId="15" hidden="1">'ESP Affinity Water'!$A$2:$I$8</definedName>
    <definedName name="_xlnm._FilterDatabase" localSheetId="5" hidden="1">'ESP Severn Trent Water'!$A$2:$M$16</definedName>
    <definedName name="_xlnm._FilterDatabase" localSheetId="8" hidden="1">'ESP Thames Water'!$A$2:$O$62</definedName>
    <definedName name="_xlnm._FilterDatabase" localSheetId="6" hidden="1">'ESP United Utilities'!$A$2:$M$13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21" l="1"/>
  <c r="H89" i="21"/>
  <c r="G89" i="21"/>
  <c r="I88" i="21"/>
  <c r="H88" i="21"/>
  <c r="G88" i="21"/>
  <c r="I87" i="21"/>
  <c r="H87" i="21"/>
  <c r="G87" i="21"/>
  <c r="I86" i="21"/>
  <c r="H86" i="21"/>
  <c r="G86" i="21"/>
  <c r="I85" i="21"/>
  <c r="H85" i="21"/>
  <c r="G85" i="21"/>
  <c r="I84" i="21"/>
  <c r="H84" i="21"/>
  <c r="G84" i="21"/>
  <c r="I83" i="21"/>
  <c r="H83" i="21"/>
  <c r="G83" i="21"/>
  <c r="I82" i="21"/>
  <c r="H82" i="21"/>
  <c r="G82" i="21"/>
  <c r="I81" i="21"/>
  <c r="H81" i="21"/>
  <c r="G81" i="21"/>
  <c r="I80" i="21"/>
  <c r="H80" i="21"/>
  <c r="G80" i="21"/>
  <c r="I79" i="21"/>
  <c r="H79" i="21"/>
  <c r="G79" i="21"/>
  <c r="I75" i="21"/>
  <c r="H75" i="21"/>
  <c r="G75" i="21"/>
  <c r="I74" i="21"/>
  <c r="H74" i="21"/>
  <c r="G74" i="21"/>
  <c r="I73" i="21"/>
  <c r="H73" i="21"/>
  <c r="G73" i="21"/>
  <c r="I72" i="21"/>
  <c r="H72" i="21"/>
  <c r="G72" i="21"/>
  <c r="I71" i="21"/>
  <c r="H71" i="21"/>
  <c r="G71" i="21"/>
  <c r="I70" i="21"/>
  <c r="H70" i="21"/>
  <c r="G70" i="21"/>
  <c r="I69" i="21"/>
  <c r="H69" i="21"/>
  <c r="G69" i="21"/>
  <c r="I68" i="21"/>
  <c r="H68" i="21"/>
  <c r="G68" i="21"/>
  <c r="I67" i="21"/>
  <c r="H67" i="21"/>
  <c r="G67" i="21"/>
  <c r="I66" i="21"/>
  <c r="H66" i="21"/>
  <c r="G66" i="21"/>
  <c r="I65" i="21"/>
  <c r="H65" i="21"/>
  <c r="G65" i="21"/>
  <c r="I64" i="21"/>
  <c r="H64" i="21"/>
  <c r="G64" i="21"/>
  <c r="I63" i="21"/>
  <c r="H63" i="21"/>
  <c r="G63" i="21"/>
  <c r="I62" i="21"/>
  <c r="H62" i="21"/>
  <c r="G62" i="21"/>
  <c r="I58" i="21"/>
  <c r="H58" i="21"/>
  <c r="G58" i="21"/>
  <c r="I57" i="21"/>
  <c r="H57" i="21"/>
  <c r="G57" i="21"/>
  <c r="I56" i="21"/>
  <c r="H56" i="21"/>
  <c r="G56" i="21"/>
  <c r="I55" i="21"/>
  <c r="H55" i="21"/>
  <c r="G55" i="21"/>
  <c r="I54" i="21"/>
  <c r="H54" i="21"/>
  <c r="G54" i="21"/>
  <c r="I53" i="21"/>
  <c r="H53" i="21"/>
  <c r="G53" i="21"/>
  <c r="I52" i="21"/>
  <c r="H52" i="21"/>
  <c r="G52" i="21"/>
  <c r="I51" i="21"/>
  <c r="H51" i="21"/>
  <c r="G51" i="21"/>
  <c r="I50" i="21"/>
  <c r="H50" i="21"/>
  <c r="G50" i="21"/>
  <c r="I49" i="21"/>
  <c r="H49" i="21"/>
  <c r="G49" i="21"/>
  <c r="I48" i="21"/>
  <c r="H48" i="21"/>
  <c r="G48" i="21"/>
  <c r="I47" i="21"/>
  <c r="H47" i="21"/>
  <c r="G47" i="21"/>
  <c r="I46" i="21"/>
  <c r="H46" i="21"/>
  <c r="G46" i="21"/>
  <c r="I45" i="21"/>
  <c r="H45" i="21"/>
  <c r="G45" i="21"/>
  <c r="I41" i="21"/>
  <c r="H41" i="21"/>
  <c r="G41" i="21"/>
  <c r="I45" i="12"/>
  <c r="I34" i="12"/>
  <c r="I22" i="12"/>
  <c r="I28" i="12"/>
  <c r="I7" i="12"/>
  <c r="I13" i="12"/>
  <c r="I43" i="12"/>
  <c r="E128" i="17"/>
  <c r="E125" i="17"/>
  <c r="E115" i="17"/>
  <c r="E105" i="17"/>
  <c r="E41" i="17"/>
  <c r="E83" i="17"/>
  <c r="E54" i="17"/>
  <c r="E49" i="17"/>
  <c r="E46" i="17"/>
  <c r="E37" i="17"/>
  <c r="E32" i="17"/>
  <c r="E20" i="17"/>
  <c r="E6" i="17"/>
  <c r="E59" i="17"/>
  <c r="E65" i="17"/>
  <c r="E24" i="17"/>
  <c r="E17" i="17"/>
  <c r="E7" i="17"/>
  <c r="E4" i="17"/>
  <c r="G57" i="15"/>
  <c r="G25" i="15"/>
  <c r="G38" i="15"/>
  <c r="G49" i="15"/>
  <c r="G17" i="15"/>
  <c r="G16" i="15"/>
  <c r="G7" i="15"/>
  <c r="E65" i="18"/>
  <c r="E95" i="18"/>
  <c r="E91" i="18"/>
  <c r="E84" i="18"/>
  <c r="E74" i="18"/>
  <c r="E35" i="18"/>
  <c r="E7" i="16"/>
  <c r="I62" i="13"/>
  <c r="I4" i="13"/>
  <c r="I17" i="13"/>
  <c r="I26" i="13"/>
  <c r="I44" i="13"/>
  <c r="H44" i="13"/>
  <c r="I24" i="13"/>
  <c r="E18" i="16"/>
  <c r="E31" i="16"/>
  <c r="E41" i="16"/>
  <c r="E48" i="16"/>
  <c r="E54" i="16"/>
  <c r="H28" i="12"/>
  <c r="I38" i="12"/>
  <c r="E3" i="17"/>
  <c r="H55" i="7"/>
  <c r="G58" i="7"/>
  <c r="H11" i="7"/>
  <c r="G9" i="7"/>
  <c r="G8" i="7"/>
  <c r="G3" i="7"/>
  <c r="I3" i="10"/>
  <c r="H3" i="10"/>
  <c r="G3" i="10"/>
  <c r="H31" i="9"/>
  <c r="H33" i="9"/>
  <c r="I28" i="9"/>
  <c r="H22" i="9"/>
  <c r="I19" i="9"/>
  <c r="I23" i="9"/>
  <c r="H20" i="9"/>
  <c r="I20" i="9"/>
  <c r="H18" i="9"/>
  <c r="G22" i="9"/>
  <c r="G20" i="9"/>
  <c r="G3" i="9"/>
  <c r="F34" i="14"/>
  <c r="G35" i="14"/>
  <c r="G7" i="14"/>
  <c r="G4" i="14"/>
  <c r="G6" i="14"/>
  <c r="G3" i="14"/>
  <c r="G5" i="14"/>
  <c r="G21" i="14"/>
  <c r="G19" i="14"/>
  <c r="F20" i="14"/>
  <c r="F19" i="14"/>
  <c r="F18" i="14"/>
  <c r="F17" i="14"/>
  <c r="E14" i="16"/>
  <c r="I61" i="8"/>
  <c r="I52" i="8"/>
  <c r="I40" i="8"/>
  <c r="I21" i="8"/>
  <c r="I17" i="8"/>
  <c r="I5" i="8"/>
  <c r="G59" i="15"/>
  <c r="G44" i="15"/>
  <c r="G22" i="15"/>
  <c r="I7" i="7"/>
  <c r="E92" i="18"/>
  <c r="E61" i="18"/>
  <c r="E36" i="18"/>
  <c r="E23" i="18"/>
  <c r="G52" i="10" l="1"/>
  <c r="E106" i="17"/>
  <c r="E107" i="17"/>
  <c r="E108" i="17"/>
  <c r="E109" i="17"/>
  <c r="E110" i="17"/>
  <c r="E111" i="17"/>
  <c r="E112" i="17"/>
  <c r="E113" i="17"/>
  <c r="E114" i="17"/>
  <c r="E116" i="17"/>
  <c r="E117" i="17"/>
  <c r="E118" i="17"/>
  <c r="E119" i="17"/>
  <c r="E75" i="17"/>
  <c r="E47" i="17"/>
  <c r="E48" i="17"/>
  <c r="E50" i="17"/>
  <c r="E45" i="17"/>
  <c r="E31" i="17"/>
  <c r="E84" i="17"/>
  <c r="E124" i="17"/>
  <c r="E126" i="17"/>
  <c r="E127" i="17"/>
  <c r="E129" i="17"/>
  <c r="E123" i="17"/>
  <c r="H57" i="7"/>
  <c r="I56" i="7"/>
  <c r="I36" i="11"/>
  <c r="I27" i="11"/>
  <c r="I15" i="11"/>
  <c r="I3" i="11"/>
  <c r="H3" i="11"/>
  <c r="I61" i="7"/>
  <c r="I60" i="7"/>
  <c r="I59" i="7"/>
  <c r="I58" i="7"/>
  <c r="I57" i="7"/>
  <c r="I55" i="7"/>
  <c r="I51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1" i="7"/>
  <c r="I20" i="7"/>
  <c r="I16" i="7"/>
  <c r="I15" i="7"/>
  <c r="I10" i="7"/>
  <c r="I9" i="7"/>
  <c r="I4" i="7"/>
  <c r="I46" i="11"/>
  <c r="I45" i="11"/>
  <c r="I44" i="11"/>
  <c r="I43" i="11"/>
  <c r="I42" i="11"/>
  <c r="I41" i="11"/>
  <c r="I40" i="11"/>
  <c r="I10" i="11"/>
  <c r="I9" i="11"/>
  <c r="I8" i="11"/>
  <c r="I7" i="11"/>
  <c r="I6" i="11"/>
  <c r="I5" i="11"/>
  <c r="I4" i="11"/>
  <c r="I21" i="11"/>
  <c r="I20" i="11"/>
  <c r="I19" i="11"/>
  <c r="I18" i="11"/>
  <c r="I17" i="11"/>
  <c r="I16" i="11"/>
  <c r="I14" i="11"/>
  <c r="I32" i="11"/>
  <c r="I31" i="11"/>
  <c r="I30" i="11"/>
  <c r="I29" i="11"/>
  <c r="I28" i="11"/>
  <c r="I26" i="11"/>
  <c r="I25" i="11"/>
  <c r="I7" i="10"/>
  <c r="E93" i="18"/>
  <c r="E94" i="18"/>
  <c r="E96" i="18"/>
  <c r="E97" i="18"/>
  <c r="E98" i="18"/>
  <c r="E99" i="18"/>
  <c r="E100" i="18"/>
  <c r="E101" i="18"/>
  <c r="E57" i="18"/>
  <c r="E58" i="18"/>
  <c r="E59" i="18"/>
  <c r="E60" i="18"/>
  <c r="E62" i="18"/>
  <c r="E63" i="18"/>
  <c r="E64" i="18"/>
  <c r="E66" i="18"/>
  <c r="E67" i="18"/>
  <c r="E68" i="18"/>
  <c r="E69" i="18"/>
  <c r="E56" i="18"/>
  <c r="E51" i="18"/>
  <c r="E52" i="18"/>
  <c r="E50" i="18"/>
  <c r="E34" i="18"/>
  <c r="E37" i="18"/>
  <c r="E38" i="18"/>
  <c r="E39" i="18"/>
  <c r="E40" i="18"/>
  <c r="E41" i="18"/>
  <c r="E42" i="18"/>
  <c r="E43" i="18"/>
  <c r="E44" i="18"/>
  <c r="E45" i="18"/>
  <c r="E46" i="18"/>
  <c r="E33" i="18"/>
  <c r="E75" i="18"/>
  <c r="E76" i="18"/>
  <c r="E77" i="18"/>
  <c r="E78" i="18"/>
  <c r="E79" i="18"/>
  <c r="E80" i="18"/>
  <c r="E81" i="18"/>
  <c r="E82" i="18"/>
  <c r="E83" i="18"/>
  <c r="E85" i="18"/>
  <c r="E86" i="18"/>
  <c r="E87" i="18"/>
  <c r="E73" i="18"/>
  <c r="E28" i="18"/>
  <c r="E29" i="18"/>
  <c r="E27" i="18"/>
  <c r="E15" i="18"/>
  <c r="E16" i="18"/>
  <c r="E17" i="18"/>
  <c r="E18" i="18"/>
  <c r="E19" i="18"/>
  <c r="E14" i="18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G55" i="15"/>
  <c r="G56" i="15"/>
  <c r="G58" i="15"/>
  <c r="G60" i="15"/>
  <c r="G54" i="15"/>
  <c r="G23" i="15"/>
  <c r="G24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9" i="15"/>
  <c r="G40" i="15"/>
  <c r="G41" i="15"/>
  <c r="G42" i="15"/>
  <c r="G43" i="15"/>
  <c r="I55" i="10"/>
  <c r="I54" i="10"/>
  <c r="I53" i="10"/>
  <c r="I52" i="10"/>
  <c r="I51" i="10"/>
  <c r="I50" i="10"/>
  <c r="I49" i="10"/>
  <c r="I48" i="10"/>
  <c r="I47" i="10"/>
  <c r="I46" i="10"/>
  <c r="I45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G5" i="15"/>
  <c r="G6" i="15"/>
  <c r="G8" i="15"/>
  <c r="G10" i="15"/>
  <c r="G4" i="15"/>
  <c r="E5" i="18"/>
  <c r="E6" i="18"/>
  <c r="E7" i="18"/>
  <c r="E8" i="18"/>
  <c r="E9" i="18"/>
  <c r="E4" i="18"/>
  <c r="F4" i="15"/>
  <c r="I64" i="8"/>
  <c r="I63" i="8"/>
  <c r="I62" i="8"/>
  <c r="I60" i="8"/>
  <c r="I59" i="8"/>
  <c r="I58" i="8"/>
  <c r="I57" i="8"/>
  <c r="I53" i="8"/>
  <c r="I51" i="8"/>
  <c r="I50" i="8"/>
  <c r="I49" i="8"/>
  <c r="I48" i="8"/>
  <c r="I47" i="8"/>
  <c r="I46" i="8"/>
  <c r="I45" i="8"/>
  <c r="I44" i="8"/>
  <c r="I43" i="8"/>
  <c r="I42" i="8"/>
  <c r="I41" i="8"/>
  <c r="I39" i="8"/>
  <c r="I24" i="8"/>
  <c r="I58" i="13"/>
  <c r="I59" i="13"/>
  <c r="I60" i="13"/>
  <c r="I61" i="13"/>
  <c r="I63" i="13"/>
  <c r="I64" i="13"/>
  <c r="I57" i="13"/>
  <c r="I40" i="13"/>
  <c r="I41" i="13"/>
  <c r="I42" i="13"/>
  <c r="I43" i="13"/>
  <c r="I45" i="13"/>
  <c r="I46" i="13"/>
  <c r="I47" i="13"/>
  <c r="I48" i="13"/>
  <c r="I49" i="13"/>
  <c r="I50" i="13"/>
  <c r="I51" i="13"/>
  <c r="I52" i="13"/>
  <c r="I53" i="13"/>
  <c r="I39" i="13"/>
  <c r="I21" i="13"/>
  <c r="I22" i="13"/>
  <c r="I23" i="13"/>
  <c r="I25" i="13"/>
  <c r="I27" i="13"/>
  <c r="I28" i="13"/>
  <c r="I29" i="13"/>
  <c r="I30" i="13"/>
  <c r="I31" i="13"/>
  <c r="I32" i="13"/>
  <c r="I33" i="13"/>
  <c r="I34" i="13"/>
  <c r="I35" i="13"/>
  <c r="I8" i="13"/>
  <c r="I11" i="13"/>
  <c r="I12" i="13"/>
  <c r="I13" i="13"/>
  <c r="I35" i="8"/>
  <c r="I34" i="8"/>
  <c r="I33" i="8"/>
  <c r="I32" i="8"/>
  <c r="I31" i="8"/>
  <c r="I30" i="8"/>
  <c r="I29" i="8"/>
  <c r="I28" i="8"/>
  <c r="I27" i="8"/>
  <c r="I26" i="8"/>
  <c r="I25" i="8"/>
  <c r="I23" i="8"/>
  <c r="I22" i="8"/>
  <c r="I13" i="8"/>
  <c r="E52" i="16"/>
  <c r="E53" i="16"/>
  <c r="E55" i="16"/>
  <c r="E56" i="16"/>
  <c r="E57" i="16"/>
  <c r="E58" i="16"/>
  <c r="E38" i="16"/>
  <c r="E39" i="16"/>
  <c r="E40" i="16"/>
  <c r="E42" i="16"/>
  <c r="E43" i="16"/>
  <c r="E44" i="16"/>
  <c r="E37" i="16"/>
  <c r="E27" i="16"/>
  <c r="E28" i="16"/>
  <c r="E29" i="16"/>
  <c r="E30" i="16"/>
  <c r="E32" i="16"/>
  <c r="E33" i="16"/>
  <c r="E26" i="16"/>
  <c r="E15" i="16"/>
  <c r="E16" i="16"/>
  <c r="E17" i="16"/>
  <c r="E19" i="16"/>
  <c r="E20" i="16"/>
  <c r="E21" i="16"/>
  <c r="E4" i="16"/>
  <c r="E5" i="16"/>
  <c r="E6" i="16"/>
  <c r="E8" i="16"/>
  <c r="E9" i="16"/>
  <c r="E10" i="16"/>
  <c r="E3" i="16"/>
  <c r="I12" i="8"/>
  <c r="I11" i="8"/>
  <c r="I10" i="8"/>
  <c r="I9" i="8"/>
  <c r="I8" i="8"/>
  <c r="I7" i="8"/>
  <c r="I6" i="8"/>
  <c r="I4" i="8"/>
  <c r="I3" i="8"/>
  <c r="E91" i="17"/>
  <c r="E92" i="17"/>
  <c r="E93" i="17"/>
  <c r="E94" i="17"/>
  <c r="E95" i="17"/>
  <c r="E96" i="17"/>
  <c r="E97" i="17"/>
  <c r="E98" i="17"/>
  <c r="E99" i="17"/>
  <c r="E100" i="17"/>
  <c r="E101" i="17"/>
  <c r="E81" i="17"/>
  <c r="E82" i="17"/>
  <c r="E85" i="17"/>
  <c r="E86" i="17"/>
  <c r="E87" i="17"/>
  <c r="E76" i="17"/>
  <c r="E77" i="17"/>
  <c r="E58" i="17"/>
  <c r="E60" i="17"/>
  <c r="E61" i="17"/>
  <c r="E62" i="17"/>
  <c r="E63" i="17"/>
  <c r="E64" i="17"/>
  <c r="E66" i="17"/>
  <c r="E67" i="17"/>
  <c r="E68" i="17"/>
  <c r="E69" i="17"/>
  <c r="E70" i="17"/>
  <c r="E71" i="17"/>
  <c r="E33" i="17"/>
  <c r="E15" i="17"/>
  <c r="E16" i="17"/>
  <c r="E18" i="17"/>
  <c r="E19" i="17"/>
  <c r="E21" i="17"/>
  <c r="E22" i="17"/>
  <c r="E23" i="17"/>
  <c r="E25" i="17"/>
  <c r="E26" i="17"/>
  <c r="E27" i="17"/>
  <c r="E14" i="17"/>
  <c r="G24" i="14"/>
  <c r="G32" i="14"/>
  <c r="E5" i="17"/>
  <c r="E8" i="17"/>
  <c r="I3" i="9"/>
  <c r="H3" i="9"/>
  <c r="I34" i="9"/>
  <c r="I33" i="9"/>
  <c r="I32" i="9"/>
  <c r="I31" i="9"/>
  <c r="I30" i="9"/>
  <c r="I29" i="9"/>
  <c r="I24" i="9"/>
  <c r="I22" i="9"/>
  <c r="I21" i="9"/>
  <c r="I18" i="9"/>
  <c r="I17" i="9"/>
  <c r="I10" i="9"/>
  <c r="G51" i="14"/>
  <c r="G50" i="14"/>
  <c r="G49" i="14"/>
  <c r="G48" i="14"/>
  <c r="G47" i="14"/>
  <c r="G46" i="14"/>
  <c r="G45" i="14"/>
  <c r="G41" i="14"/>
  <c r="G40" i="14"/>
  <c r="G39" i="14"/>
  <c r="G38" i="14"/>
  <c r="G37" i="14"/>
  <c r="G36" i="14"/>
  <c r="G34" i="14"/>
  <c r="G33" i="14"/>
  <c r="G31" i="14"/>
  <c r="G13" i="14"/>
  <c r="G12" i="14"/>
  <c r="G27" i="14"/>
  <c r="G26" i="14"/>
  <c r="G25" i="14"/>
  <c r="G23" i="14"/>
  <c r="G22" i="14"/>
  <c r="G20" i="14"/>
  <c r="G18" i="14"/>
  <c r="G17" i="14"/>
  <c r="G8" i="14"/>
  <c r="I6" i="12"/>
  <c r="I3" i="12"/>
  <c r="I35" i="12"/>
  <c r="I36" i="12"/>
  <c r="I37" i="12"/>
  <c r="I39" i="12"/>
  <c r="I40" i="12"/>
  <c r="I41" i="12"/>
  <c r="I42" i="12"/>
  <c r="I44" i="12"/>
  <c r="I46" i="12"/>
  <c r="I47" i="12"/>
  <c r="I33" i="12"/>
  <c r="I29" i="12"/>
  <c r="I27" i="12"/>
  <c r="I21" i="12"/>
  <c r="H27" i="12"/>
  <c r="I23" i="12"/>
  <c r="I14" i="12"/>
  <c r="I15" i="12"/>
  <c r="I16" i="12"/>
  <c r="I17" i="12"/>
  <c r="I12" i="12"/>
  <c r="I4" i="12"/>
  <c r="I5" i="12"/>
  <c r="I8" i="12"/>
  <c r="H3" i="12"/>
  <c r="H24" i="8"/>
  <c r="G24" i="8"/>
  <c r="H5" i="8"/>
  <c r="H8" i="8"/>
  <c r="G8" i="8"/>
  <c r="G11" i="8"/>
  <c r="G12" i="8"/>
  <c r="G13" i="8"/>
  <c r="H13" i="8"/>
  <c r="H12" i="8"/>
  <c r="G17" i="8"/>
  <c r="H17" i="8"/>
  <c r="F44" i="15" l="1"/>
  <c r="F55" i="15"/>
  <c r="F56" i="15"/>
  <c r="F57" i="15"/>
  <c r="F58" i="15"/>
  <c r="F59" i="15"/>
  <c r="F60" i="15"/>
  <c r="F54" i="15"/>
  <c r="F49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22" i="15"/>
  <c r="F16" i="15"/>
  <c r="F17" i="15"/>
  <c r="F5" i="15"/>
  <c r="F6" i="15"/>
  <c r="F7" i="15"/>
  <c r="F8" i="15"/>
  <c r="F10" i="15"/>
  <c r="G56" i="7"/>
  <c r="G57" i="7"/>
  <c r="G59" i="7"/>
  <c r="G60" i="7"/>
  <c r="G61" i="7"/>
  <c r="G55" i="7"/>
  <c r="G51" i="7"/>
  <c r="H51" i="7"/>
  <c r="H25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H21" i="7"/>
  <c r="H20" i="7"/>
  <c r="G20" i="7"/>
  <c r="G21" i="7"/>
  <c r="G13" i="7"/>
  <c r="G5" i="7"/>
  <c r="G6" i="7"/>
  <c r="G7" i="7"/>
  <c r="G11" i="7"/>
  <c r="G12" i="7"/>
  <c r="G14" i="7"/>
  <c r="G15" i="7"/>
  <c r="G16" i="7"/>
  <c r="H3" i="7"/>
  <c r="G13" i="13"/>
  <c r="H13" i="13"/>
  <c r="H4" i="13"/>
  <c r="H8" i="13"/>
  <c r="H11" i="13"/>
  <c r="H12" i="13"/>
  <c r="H17" i="13"/>
  <c r="G17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21" i="13"/>
  <c r="H40" i="13"/>
  <c r="H41" i="13"/>
  <c r="H42" i="13"/>
  <c r="H43" i="13"/>
  <c r="H45" i="13"/>
  <c r="H46" i="13"/>
  <c r="H47" i="13"/>
  <c r="H48" i="13"/>
  <c r="H49" i="13"/>
  <c r="H50" i="13"/>
  <c r="H51" i="13"/>
  <c r="H52" i="13"/>
  <c r="H53" i="13"/>
  <c r="H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39" i="13"/>
  <c r="G58" i="13"/>
  <c r="G59" i="13"/>
  <c r="G60" i="13"/>
  <c r="G61" i="13"/>
  <c r="G62" i="13"/>
  <c r="G63" i="13"/>
  <c r="G64" i="13"/>
  <c r="G57" i="13"/>
  <c r="H58" i="13"/>
  <c r="H59" i="13"/>
  <c r="H60" i="13"/>
  <c r="H61" i="13"/>
  <c r="H62" i="13"/>
  <c r="H63" i="13"/>
  <c r="H64" i="13"/>
  <c r="H57" i="13"/>
  <c r="H28" i="9"/>
  <c r="H24" i="9"/>
  <c r="H30" i="9"/>
  <c r="G30" i="9"/>
  <c r="H34" i="9"/>
  <c r="G34" i="9"/>
  <c r="G33" i="9"/>
  <c r="H32" i="9"/>
  <c r="G32" i="9"/>
  <c r="G31" i="9"/>
  <c r="H29" i="9"/>
  <c r="G29" i="9"/>
  <c r="G28" i="9"/>
  <c r="H23" i="9"/>
  <c r="G24" i="9"/>
  <c r="G23" i="9"/>
  <c r="H21" i="9"/>
  <c r="G21" i="9"/>
  <c r="H19" i="9"/>
  <c r="G19" i="9"/>
  <c r="G18" i="9"/>
  <c r="H17" i="9"/>
  <c r="G17" i="9"/>
  <c r="H10" i="9"/>
  <c r="G10" i="9"/>
  <c r="F46" i="14"/>
  <c r="F47" i="14"/>
  <c r="F48" i="14"/>
  <c r="F49" i="14"/>
  <c r="F50" i="14"/>
  <c r="F51" i="14"/>
  <c r="F45" i="14"/>
  <c r="F39" i="14"/>
  <c r="F32" i="14"/>
  <c r="F33" i="14"/>
  <c r="F35" i="14"/>
  <c r="F36" i="14"/>
  <c r="F37" i="14"/>
  <c r="F38" i="14"/>
  <c r="F40" i="14"/>
  <c r="F41" i="14"/>
  <c r="F31" i="14"/>
  <c r="F21" i="14"/>
  <c r="F22" i="14"/>
  <c r="F23" i="14"/>
  <c r="F24" i="14"/>
  <c r="F25" i="14"/>
  <c r="F26" i="14"/>
  <c r="F27" i="14"/>
  <c r="F13" i="14"/>
  <c r="F12" i="14"/>
  <c r="F3" i="14"/>
  <c r="F4" i="14"/>
  <c r="F5" i="14"/>
  <c r="F6" i="14"/>
  <c r="F7" i="14"/>
  <c r="F8" i="14"/>
  <c r="G3" i="12"/>
  <c r="H47" i="12"/>
  <c r="H46" i="12"/>
  <c r="G46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7" i="12"/>
  <c r="G33" i="12"/>
  <c r="G28" i="12"/>
  <c r="H29" i="12"/>
  <c r="G29" i="12"/>
  <c r="G27" i="12"/>
  <c r="G23" i="12"/>
  <c r="H22" i="12"/>
  <c r="H23" i="12"/>
  <c r="H21" i="12"/>
  <c r="G22" i="12"/>
  <c r="G21" i="12"/>
  <c r="H12" i="12"/>
  <c r="G12" i="12"/>
  <c r="H17" i="12"/>
  <c r="H16" i="12"/>
  <c r="H15" i="12"/>
  <c r="H14" i="12"/>
  <c r="H13" i="12"/>
  <c r="G17" i="12"/>
  <c r="G16" i="12"/>
  <c r="G15" i="12"/>
  <c r="G14" i="12"/>
  <c r="G13" i="12"/>
  <c r="G4" i="12"/>
  <c r="G5" i="12"/>
  <c r="G6" i="12"/>
  <c r="G7" i="12"/>
  <c r="G8" i="12"/>
  <c r="H4" i="12"/>
  <c r="H8" i="12"/>
  <c r="H7" i="12"/>
  <c r="H6" i="12"/>
  <c r="H5" i="12"/>
  <c r="H57" i="8"/>
  <c r="H58" i="8"/>
  <c r="H59" i="8"/>
  <c r="H60" i="8"/>
  <c r="H61" i="8"/>
  <c r="H62" i="8"/>
  <c r="H63" i="8"/>
  <c r="H64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21" i="8"/>
  <c r="H22" i="8"/>
  <c r="H23" i="8"/>
  <c r="H25" i="8"/>
  <c r="H26" i="8"/>
  <c r="H27" i="8"/>
  <c r="H28" i="8"/>
  <c r="H29" i="8"/>
  <c r="H30" i="8"/>
  <c r="H31" i="8"/>
  <c r="H32" i="8"/>
  <c r="H33" i="8"/>
  <c r="H34" i="8"/>
  <c r="H35" i="8"/>
  <c r="H3" i="8"/>
  <c r="H4" i="8"/>
  <c r="H6" i="8"/>
  <c r="H7" i="8"/>
  <c r="H9" i="8"/>
  <c r="H10" i="8"/>
  <c r="H11" i="8"/>
  <c r="H36" i="11"/>
  <c r="G36" i="11"/>
  <c r="G31" i="11"/>
  <c r="G32" i="11"/>
  <c r="G20" i="11"/>
  <c r="G21" i="11"/>
  <c r="G41" i="11"/>
  <c r="G42" i="11"/>
  <c r="G43" i="11"/>
  <c r="G44" i="11"/>
  <c r="G45" i="11"/>
  <c r="G46" i="11"/>
  <c r="G40" i="11"/>
  <c r="H41" i="11"/>
  <c r="H42" i="11"/>
  <c r="H43" i="11"/>
  <c r="H44" i="11"/>
  <c r="H45" i="11"/>
  <c r="H46" i="11"/>
  <c r="H40" i="11"/>
  <c r="H20" i="11"/>
  <c r="G25" i="11"/>
  <c r="H25" i="11"/>
  <c r="G26" i="11"/>
  <c r="G27" i="11"/>
  <c r="G28" i="11"/>
  <c r="G29" i="11"/>
  <c r="G30" i="11"/>
  <c r="G14" i="11"/>
  <c r="H14" i="11"/>
  <c r="H21" i="11"/>
  <c r="H32" i="11"/>
  <c r="H26" i="11"/>
  <c r="H27" i="11"/>
  <c r="H28" i="11"/>
  <c r="H29" i="11"/>
  <c r="H30" i="11"/>
  <c r="H31" i="11"/>
  <c r="G15" i="11"/>
  <c r="G16" i="11"/>
  <c r="G17" i="11"/>
  <c r="G18" i="11"/>
  <c r="G19" i="11"/>
  <c r="H15" i="11"/>
  <c r="H16" i="11"/>
  <c r="H17" i="11"/>
  <c r="H18" i="11"/>
  <c r="H19" i="11"/>
  <c r="H4" i="11"/>
  <c r="H5" i="11"/>
  <c r="H6" i="11"/>
  <c r="H7" i="11"/>
  <c r="H8" i="11"/>
  <c r="H9" i="11"/>
  <c r="H10" i="11"/>
  <c r="G3" i="11"/>
  <c r="G4" i="11"/>
  <c r="G5" i="11"/>
  <c r="G6" i="11"/>
  <c r="G7" i="11"/>
  <c r="G8" i="11"/>
  <c r="G9" i="11"/>
  <c r="G10" i="11"/>
  <c r="G46" i="10"/>
  <c r="G47" i="10"/>
  <c r="G48" i="10"/>
  <c r="G49" i="10"/>
  <c r="G50" i="10"/>
  <c r="G51" i="10"/>
  <c r="G53" i="10"/>
  <c r="G54" i="10"/>
  <c r="G55" i="10"/>
  <c r="G45" i="10"/>
  <c r="G40" i="10"/>
  <c r="G41" i="10"/>
  <c r="G11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7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H7" i="10"/>
  <c r="H46" i="10"/>
  <c r="H47" i="10"/>
  <c r="H48" i="10"/>
  <c r="H49" i="10"/>
  <c r="H50" i="10"/>
  <c r="H51" i="10"/>
  <c r="H52" i="10"/>
  <c r="H53" i="10"/>
  <c r="H54" i="10"/>
  <c r="H55" i="10"/>
  <c r="H45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28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11" i="10"/>
  <c r="H56" i="7"/>
  <c r="H58" i="7"/>
  <c r="H59" i="7"/>
  <c r="H60" i="7"/>
  <c r="H61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15" i="7"/>
  <c r="H16" i="7"/>
  <c r="H5" i="7"/>
  <c r="H6" i="7"/>
  <c r="H7" i="7"/>
  <c r="H8" i="7"/>
  <c r="H9" i="7"/>
  <c r="H12" i="7"/>
  <c r="H13" i="7"/>
  <c r="H14" i="7"/>
  <c r="G64" i="8"/>
  <c r="G63" i="8"/>
  <c r="G62" i="8"/>
  <c r="G61" i="8"/>
  <c r="G60" i="8"/>
  <c r="G59" i="8"/>
  <c r="G58" i="8"/>
  <c r="G57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5" i="8"/>
  <c r="G34" i="8"/>
  <c r="G33" i="8"/>
  <c r="G32" i="8"/>
  <c r="G31" i="8"/>
  <c r="G30" i="8"/>
  <c r="G29" i="8"/>
  <c r="G28" i="8"/>
  <c r="G27" i="8"/>
  <c r="G26" i="8"/>
  <c r="G25" i="8"/>
  <c r="G23" i="8"/>
  <c r="G22" i="8"/>
  <c r="G2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" authorId="0" shapeId="0" xr:uid="{5DCB36C6-C7E5-4CC7-8BFA-F3C00C37D7E8}">
      <text>
        <r>
          <rPr>
            <sz val="9"/>
            <color indexed="81"/>
            <rFont val="Tahoma"/>
            <family val="2"/>
          </rPr>
          <t xml:space="preserve">Meter sizes into the description box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7A241946-DC8F-4E45-8EDC-206B4C23420C}">
      <text>
        <r>
          <rPr>
            <sz val="9"/>
            <color indexed="81"/>
            <rFont val="Tahoma"/>
            <family val="2"/>
          </rPr>
          <t xml:space="preserve">If your charge element has multiple bands take as many rows as you need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C617ACEC-9340-4709-8D16-8689CDBBAC61}">
      <text>
        <r>
          <rPr>
            <sz val="9"/>
            <color indexed="81"/>
            <rFont val="Tahoma"/>
            <family val="2"/>
          </rPr>
          <t xml:space="preserve">Volumetric rates in £/m3. Some wholesalers still publish in p/m3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 shapeId="0" xr:uid="{CF10C01C-7F79-46FC-82F2-07D2B837249D}">
      <text>
        <r>
          <rPr>
            <sz val="9"/>
            <color indexed="81"/>
            <rFont val="Tahoma"/>
            <family val="2"/>
          </rPr>
          <t xml:space="preserve">Band/area sizes into the description box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0" shapeId="0" xr:uid="{49F820B5-5A10-4CA7-80CB-10DDED02B8F1}">
      <text>
        <r>
          <rPr>
            <sz val="9"/>
            <color indexed="81"/>
            <rFont val="Tahoma"/>
            <family val="2"/>
          </rPr>
          <t xml:space="preserve">R, V, B &amp; S in £/m3. Some wholesalers publish in £/kg and this can lead to rounding differences when converted to £/m3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<sst xmlns="http://schemas.openxmlformats.org/spreadsheetml/2006/main" count="6350" uniqueCount="880">
  <si>
    <t>Instructions</t>
  </si>
  <si>
    <t>Follow the order of the service categories in the template and the charge elements in ascending order within</t>
  </si>
  <si>
    <t>If you have multiple meter sizes, bands etc for a charge then use multiple lines for each</t>
  </si>
  <si>
    <t>If you don't provide a service then remove that line - no need to have blanks</t>
  </si>
  <si>
    <t>Have a separate box for each tariff</t>
  </si>
  <si>
    <t>Any volumetric or RV charges should be in £/m3 and £/RV (not pence) and rounded to 4 decimal places</t>
  </si>
  <si>
    <t>TE charges should be expressed as £/m3 not £/kg</t>
  </si>
  <si>
    <t>Fixed chargs should expressed as £/annum and rounded to 2 decimal places</t>
  </si>
  <si>
    <t>Special agreements to the end of the document even if they are MPW or TE</t>
  </si>
  <si>
    <t>Measured Potable Water</t>
  </si>
  <si>
    <t>(Add a new box for each separate tariff)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</si>
  <si>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</si>
  <si>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</si>
  <si>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</si>
  <si>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</si>
  <si>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</si>
  <si>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</si>
  <si>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</si>
  <si>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£/annum</t>
  </si>
  <si>
    <t>D7101</t>
  </si>
  <si>
    <t>Metered Potable Water Meter Fixed Charges</t>
  </si>
  <si>
    <t>D7102</t>
  </si>
  <si>
    <t>Metered Potable Water Supply Point Fixed Charges</t>
  </si>
  <si>
    <t>£/m3</t>
  </si>
  <si>
    <t>D7103</t>
  </si>
  <si>
    <t>Metered Potable Water Block Tariff</t>
  </si>
  <si>
    <t>£/per m3/day</t>
  </si>
  <si>
    <t>D7104</t>
  </si>
  <si>
    <t>Metered Potable Water Capacity Charge</t>
  </si>
  <si>
    <t>Number</t>
  </si>
  <si>
    <t>D7105</t>
  </si>
  <si>
    <t>Metered Potable Water Premium Tolerance Factor</t>
  </si>
  <si>
    <t>Not needed in table - can add in text if applicable</t>
  </si>
  <si>
    <t>D7106</t>
  </si>
  <si>
    <t>Metered Potable Water Daily Standby Usage Volume Charge</t>
  </si>
  <si>
    <t>D7107</t>
  </si>
  <si>
    <t>Metered Potable Water Daily Premium Usage Volume Charge</t>
  </si>
  <si>
    <t>D7108</t>
  </si>
  <si>
    <t>Metered Potable Water Maximum Demand Tariff</t>
  </si>
  <si>
    <t>Measured Sewerage</t>
  </si>
  <si>
    <t>D7301</t>
  </si>
  <si>
    <t>Metered Sewerage Meter Fixed Charges</t>
  </si>
  <si>
    <t>D7302</t>
  </si>
  <si>
    <t>Metered Sewerage Supply Point Fixed Charges</t>
  </si>
  <si>
    <t>D7303</t>
  </si>
  <si>
    <t>Metered Sewerage Block Tariff</t>
  </si>
  <si>
    <t>Surface Water Drainage</t>
  </si>
  <si>
    <t>D7451</t>
  </si>
  <si>
    <t>Surface Water Area Band</t>
  </si>
  <si>
    <t>This info can be put in the desciption box alongside D7452</t>
  </si>
  <si>
    <t>D7452</t>
  </si>
  <si>
    <t>Surface Water Band Charge</t>
  </si>
  <si>
    <t>D7453</t>
  </si>
  <si>
    <t>Surface Water Community Band</t>
  </si>
  <si>
    <t>D7454</t>
  </si>
  <si>
    <t>Surface Water Fixed Charge</t>
  </si>
  <si>
    <t>£/RV</t>
  </si>
  <si>
    <t>D7455</t>
  </si>
  <si>
    <t>Surface Water RV Poundage</t>
  </si>
  <si>
    <t>RV</t>
  </si>
  <si>
    <t>D7456</t>
  </si>
  <si>
    <t>Surface Water RV Threshold</t>
  </si>
  <si>
    <t>D7457</t>
  </si>
  <si>
    <t>Surface Water RV Maximum Charge</t>
  </si>
  <si>
    <t>D7459</t>
  </si>
  <si>
    <t>Surface Water Meter Fixed Charges</t>
  </si>
  <si>
    <t>D7460</t>
  </si>
  <si>
    <t>Surface Water Block Tariff</t>
  </si>
  <si>
    <t>Highway Drainage</t>
  </si>
  <si>
    <t>D7501</t>
  </si>
  <si>
    <t>Highway Drainage Area Band</t>
  </si>
  <si>
    <t>This info can be put in the desciption box alongside D7502</t>
  </si>
  <si>
    <t>D7502</t>
  </si>
  <si>
    <t>Highway Drainage Band Charge</t>
  </si>
  <si>
    <t>D7503</t>
  </si>
  <si>
    <t>Highway Drainage Community Band</t>
  </si>
  <si>
    <t>D7504</t>
  </si>
  <si>
    <t>Highway Drainage Fixed Charge</t>
  </si>
  <si>
    <t>D7505</t>
  </si>
  <si>
    <t>Highway Drainage RV Poundage</t>
  </si>
  <si>
    <t>D7506</t>
  </si>
  <si>
    <t>Highway Drainage RV Threshold</t>
  </si>
  <si>
    <t>D7509</t>
  </si>
  <si>
    <t>Highway Drainage Meter Fixed Charges</t>
  </si>
  <si>
    <t>D7510</t>
  </si>
  <si>
    <t>Highway Drainage Block Tariff</t>
  </si>
  <si>
    <t>Trade Effluent</t>
  </si>
  <si>
    <t>D7551</t>
  </si>
  <si>
    <t>Trade Effluent Band Charge</t>
  </si>
  <si>
    <t>D7552</t>
  </si>
  <si>
    <t>Reception Capacity Charging Component</t>
  </si>
  <si>
    <t>D7553</t>
  </si>
  <si>
    <t>Volumetric Capacity Charging Component</t>
  </si>
  <si>
    <t>D7554</t>
  </si>
  <si>
    <t>Additional Volumetric Capacity Charging Component</t>
  </si>
  <si>
    <t>D7556</t>
  </si>
  <si>
    <t>Biological Capacity Charging Component</t>
  </si>
  <si>
    <t>D7557</t>
  </si>
  <si>
    <t>Sludge Capacity Charging Component</t>
  </si>
  <si>
    <t>D7559</t>
  </si>
  <si>
    <t>Reception Block Tariff</t>
  </si>
  <si>
    <t>D7560</t>
  </si>
  <si>
    <t>Volumetric Charging Component</t>
  </si>
  <si>
    <t>D7561</t>
  </si>
  <si>
    <t>Additional Volumetric Charging Component</t>
  </si>
  <si>
    <t>D7562</t>
  </si>
  <si>
    <t>Marine Treatment Charging Component</t>
  </si>
  <si>
    <t>D7563</t>
  </si>
  <si>
    <t>Secondary Treatment Block Tariff</t>
  </si>
  <si>
    <t>D7564</t>
  </si>
  <si>
    <t>Sludge Treatment Charging Component</t>
  </si>
  <si>
    <t>D7565</t>
  </si>
  <si>
    <t>Ammoniacal Nitrogen Charging Component</t>
  </si>
  <si>
    <t>mg/l</t>
  </si>
  <si>
    <t>D7566</t>
  </si>
  <si>
    <t>Chemical Oxygen Demand Base Value</t>
  </si>
  <si>
    <t>D7567</t>
  </si>
  <si>
    <t>Suspended Solids Base Value</t>
  </si>
  <si>
    <t>D7568</t>
  </si>
  <si>
    <t>Ammoniacal Nitrogen Base Value</t>
  </si>
  <si>
    <t>D7569</t>
  </si>
  <si>
    <t>Minimum value of Ammoniacal Nitrogen content which is charged</t>
  </si>
  <si>
    <t>D7570</t>
  </si>
  <si>
    <t>Trade Effluent Minimum Operational Charge</t>
  </si>
  <si>
    <t>D7571</t>
  </si>
  <si>
    <t>Trade Effluent Fixed Charge</t>
  </si>
  <si>
    <t>D7575</t>
  </si>
  <si>
    <t>Trade Effluent Component X Charging Component</t>
  </si>
  <si>
    <t>D7576</t>
  </si>
  <si>
    <t>Trade Effluent Component Y Charging Component</t>
  </si>
  <si>
    <t>D7577</t>
  </si>
  <si>
    <t>Trade Effluent Component Z Charging Component</t>
  </si>
  <si>
    <t>D7578</t>
  </si>
  <si>
    <t>Trade Effluent Component X Base Value</t>
  </si>
  <si>
    <t>D7579</t>
  </si>
  <si>
    <t>Trade Effluent Component Y Base Value</t>
  </si>
  <si>
    <t>D7580</t>
  </si>
  <si>
    <t>Trade Effluent Component Z Base Value</t>
  </si>
  <si>
    <t>D7581</t>
  </si>
  <si>
    <t>Minimum value of Additional Charging Component X which is charged</t>
  </si>
  <si>
    <t>D7582</t>
  </si>
  <si>
    <t>Minimum value of Additional Charging Component Y which is charged</t>
  </si>
  <si>
    <t>D7583</t>
  </si>
  <si>
    <t>Minimum value of Additional Charging Component Z which is charged</t>
  </si>
  <si>
    <t>Unmeasured Water</t>
  </si>
  <si>
    <t>D7251</t>
  </si>
  <si>
    <t>Unmeasured Water Fixed Charge</t>
  </si>
  <si>
    <t>D7252</t>
  </si>
  <si>
    <t>Unmeasured Water RV Poundage</t>
  </si>
  <si>
    <t>D7253</t>
  </si>
  <si>
    <t>Unmeasured Water RV Threshold</t>
  </si>
  <si>
    <t>D7254</t>
  </si>
  <si>
    <t>Unmeasured Water RV Maximum Charge</t>
  </si>
  <si>
    <t>D7255</t>
  </si>
  <si>
    <t>Unmeasured Water RV Minimum Charge</t>
  </si>
  <si>
    <t>D7256</t>
  </si>
  <si>
    <t>Unmeasured Water Miscellaneous Type A Charge</t>
  </si>
  <si>
    <t>D7257</t>
  </si>
  <si>
    <t>Unmeasured Water Miscellaneous Type B Charge</t>
  </si>
  <si>
    <t>D7258</t>
  </si>
  <si>
    <t>Unmeasured Water Miscellaneous Type C Charge</t>
  </si>
  <si>
    <t>D7259</t>
  </si>
  <si>
    <t>Unmeasured Water Miscellaneous Type D Charge</t>
  </si>
  <si>
    <t>D7260</t>
  </si>
  <si>
    <t>Unmeasured Water Miscellaneous Type E Charge</t>
  </si>
  <si>
    <t>D7261</t>
  </si>
  <si>
    <t>Unmeasured Water Miscellaneous Type F Charge</t>
  </si>
  <si>
    <t>D7262</t>
  </si>
  <si>
    <t>Unmeasured Water Miscellaneous Type G Charge</t>
  </si>
  <si>
    <t>D7263</t>
  </si>
  <si>
    <t>Unmeasured Water Miscellaneous Type H Charge</t>
  </si>
  <si>
    <t>D7264</t>
  </si>
  <si>
    <t>Unmeasured Water Pipe Fixed Charge</t>
  </si>
  <si>
    <t>Unmeasured Sewerage</t>
  </si>
  <si>
    <t>D7401</t>
  </si>
  <si>
    <t>Unmeasured Sewerage Fixed Charge</t>
  </si>
  <si>
    <t>D7402</t>
  </si>
  <si>
    <t>Unmeasured Sewerage RV Poundage</t>
  </si>
  <si>
    <t>D7403</t>
  </si>
  <si>
    <t>Unmeasured Sewerage RV Threshold</t>
  </si>
  <si>
    <t>D7404</t>
  </si>
  <si>
    <t>Unmeasured Sewerage RV Maximum Charge</t>
  </si>
  <si>
    <t>D7405</t>
  </si>
  <si>
    <t>Unmeasured Sewerage RV Minimum Charge</t>
  </si>
  <si>
    <t>D7406</t>
  </si>
  <si>
    <t>Unmeasured Sewerage Miscellaneous Type A Charge</t>
  </si>
  <si>
    <t>D7407</t>
  </si>
  <si>
    <t>Unmeasured Sewerage Miscellaneous Type B Charge</t>
  </si>
  <si>
    <t>D7408</t>
  </si>
  <si>
    <t>Unmeasured Sewerage Miscellaneous Type C Charge</t>
  </si>
  <si>
    <t>D7409</t>
  </si>
  <si>
    <t>Unmeasured Sewerage Miscellaneous Type D Charge</t>
  </si>
  <si>
    <t>D7410</t>
  </si>
  <si>
    <t>Unmeasured Sewerage Miscellaneous Type E Charge</t>
  </si>
  <si>
    <t>D7411</t>
  </si>
  <si>
    <t>Unmeasured Sewerage Miscellaneous Type F Charge</t>
  </si>
  <si>
    <t>D7412</t>
  </si>
  <si>
    <t>Unmeasured Sewerage Miscellaneous Type G Charge</t>
  </si>
  <si>
    <t>D7413</t>
  </si>
  <si>
    <t>Unmeasured Sewerage Miscellaneous Type H Charge</t>
  </si>
  <si>
    <t>D7414</t>
  </si>
  <si>
    <t>Unmeasured Sewerage Pipe Fixed Charge</t>
  </si>
  <si>
    <t>Assessed Water</t>
  </si>
  <si>
    <t>D7201</t>
  </si>
  <si>
    <t>Assessed Water Fixed Charge</t>
  </si>
  <si>
    <t>D7202</t>
  </si>
  <si>
    <t>Assessed Water Meter Fixed Charges</t>
  </si>
  <si>
    <t>D7203</t>
  </si>
  <si>
    <t>Assessed Water Volumetric Charge</t>
  </si>
  <si>
    <t>D7204</t>
  </si>
  <si>
    <t>Assessed Water Band Charge</t>
  </si>
  <si>
    <t>Assessed Sewerage</t>
  </si>
  <si>
    <t>D7351</t>
  </si>
  <si>
    <t>Assessed Sewerage Fixed Charge</t>
  </si>
  <si>
    <t>D7352</t>
  </si>
  <si>
    <t>Assessed Sewerage Meter Fixed Charges</t>
  </si>
  <si>
    <t>D7353</t>
  </si>
  <si>
    <t>Sewerage Volumetric Charge</t>
  </si>
  <si>
    <t>D7354</t>
  </si>
  <si>
    <t>Assessed Sewerage Band Charge</t>
  </si>
  <si>
    <t>Metered Non-Potable Water</t>
  </si>
  <si>
    <t>D7151</t>
  </si>
  <si>
    <t>Metered Non-Potable Water Meter Fixed Charges</t>
  </si>
  <si>
    <t>D7152</t>
  </si>
  <si>
    <t>Metered Non-Potable Water Supply Point Fixed Charges</t>
  </si>
  <si>
    <t>D7153</t>
  </si>
  <si>
    <t>Metered Non-Potable Water Block Tariff</t>
  </si>
  <si>
    <t>D7154</t>
  </si>
  <si>
    <t>Metered Non-Potable Water Capacity Charge</t>
  </si>
  <si>
    <t>D7155</t>
  </si>
  <si>
    <t>Metered Non-Potable Water Premium Tolerance Factor</t>
  </si>
  <si>
    <t>D7156</t>
  </si>
  <si>
    <t>Metered Non-Potable Water Daily Standby Usage Volume Charge</t>
  </si>
  <si>
    <t>D7157</t>
  </si>
  <si>
    <t>Metered Non-Potable Water Daily Premium Usage Volume Charge</t>
  </si>
  <si>
    <t>D7158</t>
  </si>
  <si>
    <t>Metered Non-Potable Water Maximum Demand Tariff</t>
  </si>
  <si>
    <t>Special Agreements</t>
  </si>
  <si>
    <t xml:space="preserve">Add details as appropriate </t>
  </si>
  <si>
    <t xml:space="preserve">Charges Applied When No Supply 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</si>
  <si>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</si>
  <si>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</si>
  <si>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</si>
  <si>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</si>
  <si>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</si>
  <si>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</si>
  <si>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 xml:space="preserve">Tick as appropriate </t>
  </si>
  <si>
    <t>Vacancy Charging Method Sewerage</t>
  </si>
  <si>
    <t>Temporary Disconnection Charging Method Water</t>
  </si>
  <si>
    <t>Temporary Disconnection Charging Method Sewerage</t>
  </si>
  <si>
    <t>This was taken from a 2023 version</t>
  </si>
  <si>
    <t>Meter size 12/15 mm</t>
  </si>
  <si>
    <t>UU_MPW_01</t>
  </si>
  <si>
    <t>Metered Water</t>
  </si>
  <si>
    <t>Meter size 20/22 mm</t>
  </si>
  <si>
    <t>Meter size 30/32/35 mm</t>
  </si>
  <si>
    <t>Meter size 40/42 mm</t>
  </si>
  <si>
    <t>Meter size 50/54 mm</t>
  </si>
  <si>
    <t>Meter size 75/80 mm</t>
  </si>
  <si>
    <t>Meter size 100 mm</t>
  </si>
  <si>
    <t>Meter size 150 mm +</t>
  </si>
  <si>
    <t xml:space="preserve">Standard tariff </t>
  </si>
  <si>
    <t>MW1YWS</t>
  </si>
  <si>
    <t>Measured Water</t>
  </si>
  <si>
    <t>Standard tariff 0-5
thousand cubic metres
per annum</t>
  </si>
  <si>
    <t>Standard tariff 5-50
thousand cubic metres
per annum</t>
  </si>
  <si>
    <t>Banded tariff: &lt;50 thousand
cubic metres per annum</t>
  </si>
  <si>
    <t>Banded tariff: &gt;50 to 250
thousand cubic metres per
annum</t>
  </si>
  <si>
    <t>Banded tariff: &gt;250
thousand cubic metres per
annum</t>
  </si>
  <si>
    <t>Capacity Charge</t>
  </si>
  <si>
    <t>1STW-IUST</t>
  </si>
  <si>
    <t>Off-Peak Intermediate Standby NHH Capacity Charge</t>
  </si>
  <si>
    <t>Standby Capacity Charge</t>
  </si>
  <si>
    <t>Premium Usage Charge</t>
  </si>
  <si>
    <t>MS1YWS</t>
  </si>
  <si>
    <t>Surface Water Drainage:
Band – A – Up to 500m2</t>
  </si>
  <si>
    <t>SS1YWS</t>
  </si>
  <si>
    <t>Surface Water Drainage:
Band – B – Up to 750m2</t>
  </si>
  <si>
    <t>Surface Water Drainage:
Band – C – Up to 1,000m2</t>
  </si>
  <si>
    <t>Surface Water Drainage:
Band – D – Up to 2,000m2</t>
  </si>
  <si>
    <t>Surface Water Drainage:
Band – E – Up to 15,000m2</t>
  </si>
  <si>
    <t>Surface Water Drainage:
Band – F – Up to 35,000m2</t>
  </si>
  <si>
    <t>Surface Water Drainage:
Band – G – Up to 150,000m2</t>
  </si>
  <si>
    <t>Surface Water Drainage:
Band – H – Over 150,000m2</t>
  </si>
  <si>
    <t>Band 1 (Up to 124)</t>
  </si>
  <si>
    <t>UU_HD_01</t>
  </si>
  <si>
    <t>Highway Drainage (Site Area)</t>
  </si>
  <si>
    <t>Band 2 (125–299)</t>
  </si>
  <si>
    <t>Band 3 (300–649)</t>
  </si>
  <si>
    <t>Band 4 (650–1,499)</t>
  </si>
  <si>
    <t>Band 5 (1,500–2,999)</t>
  </si>
  <si>
    <t>Band 6 (3,000–6,999)</t>
  </si>
  <si>
    <t>Band 7 (7,000–11,999)</t>
  </si>
  <si>
    <t>Band 8 (12,000–17,999)</t>
  </si>
  <si>
    <t>Band 9 (18,000–24,999)</t>
  </si>
  <si>
    <t>Band 10 (25,000–49,999)</t>
  </si>
  <si>
    <t>Band 11 (50,000 –74,999)</t>
  </si>
  <si>
    <t>Band 12 (75,000 – 99,999)</t>
  </si>
  <si>
    <t>Band 13 (100,000–124,999)</t>
  </si>
  <si>
    <t>Band 14 (125,000–149,999)</t>
  </si>
  <si>
    <t>Band 15 (≥ 150,000)</t>
  </si>
  <si>
    <t>Standard tariff &lt;5 thousand
cubic metres per annum</t>
  </si>
  <si>
    <t>TE1YWS</t>
  </si>
  <si>
    <t>Standard tariff 5&gt;50
thousand cubic metres per
annum</t>
  </si>
  <si>
    <t>V – Preliminary treatment
charge</t>
  </si>
  <si>
    <t>B – Biological treatment</t>
  </si>
  <si>
    <t>S – Sludge disposal charge*</t>
  </si>
  <si>
    <t>Minimum charge (Annual)</t>
  </si>
  <si>
    <t>Os – Biological strength
of combined sewage</t>
  </si>
  <si>
    <t>Ss – Sludge strength
of combined sewage</t>
  </si>
  <si>
    <t>Fixed Charge</t>
  </si>
  <si>
    <t>UWVYWS</t>
  </si>
  <si>
    <t>Rateable value charge</t>
  </si>
  <si>
    <t>Fixed Charge (low consumption)</t>
  </si>
  <si>
    <t>UWFYWS</t>
  </si>
  <si>
    <t>AW1YWS</t>
  </si>
  <si>
    <t>Assessed - Small (145m2)</t>
  </si>
  <si>
    <t>Assessed - Medium (255m2)</t>
  </si>
  <si>
    <t>Assessed - Large (550m2)</t>
  </si>
  <si>
    <t>Assessed - Extra Large (1,00m2)</t>
  </si>
  <si>
    <t>AS1YWS</t>
  </si>
  <si>
    <t>UU_MNPW_01</t>
  </si>
  <si>
    <t>Non potable volumetric charge</t>
  </si>
  <si>
    <t>Non potable volumetric charge (Rocksavage Special Agreement)</t>
  </si>
  <si>
    <t>UU_MNPW_02</t>
  </si>
  <si>
    <t>Rocksavage Special Agreement</t>
  </si>
  <si>
    <t>Non potable volumetric charge (Barepot - Iggesund)</t>
  </si>
  <si>
    <t>UU_MNPW_03</t>
  </si>
  <si>
    <t>Barepot - Iggesund</t>
  </si>
  <si>
    <t>Non potable volumetric charge (Barepot - Other)</t>
  </si>
  <si>
    <t>UU_MNPW_04</t>
  </si>
  <si>
    <t>Barepot - Other</t>
  </si>
  <si>
    <t>X</t>
  </si>
  <si>
    <t>Illustration:  Where multiple meter standing charges apply to all potable water tariffs, list only once and cross refer to applicable tariffs, rather than duplicate in multiple tables</t>
  </si>
  <si>
    <t>Various</t>
  </si>
  <si>
    <t>Applies to all metered water tariffs</t>
  </si>
  <si>
    <t>Meter size 25/28 mm</t>
  </si>
  <si>
    <t>Meter size Animal troughs</t>
  </si>
  <si>
    <t>Standard water volumetric charge</t>
  </si>
  <si>
    <t>Select 50 site charge</t>
  </si>
  <si>
    <t>UU_MPW_02</t>
  </si>
  <si>
    <t>Select 50 Water &amp; site charge</t>
  </si>
  <si>
    <t>Select 50 volumetric charge</t>
  </si>
  <si>
    <t>UU_MPW_02, UU_MPW_03</t>
  </si>
  <si>
    <t>Select 180 site charge</t>
  </si>
  <si>
    <t>UU_MPW_04</t>
  </si>
  <si>
    <t>Select 180 Water &amp; site charge</t>
  </si>
  <si>
    <t>Select 180 volumetric charge</t>
  </si>
  <si>
    <t>UU_MPW_04, UU_MPW_05</t>
  </si>
  <si>
    <t>Select 750 site charge</t>
  </si>
  <si>
    <t>UU_MPW_06</t>
  </si>
  <si>
    <t>Select 750 Water &amp; site charge</t>
  </si>
  <si>
    <t>Select 750 volumetric charge</t>
  </si>
  <si>
    <t>UU_MPW_06, UU_MPW_07</t>
  </si>
  <si>
    <t>Incumbent</t>
  </si>
  <si>
    <t>Are there previous sites/customers in this region (who need to be advised of tariff change)?</t>
  </si>
  <si>
    <t>Have any tariffs increased over 5%</t>
  </si>
  <si>
    <t>What tariffs increased over 5%</t>
  </si>
  <si>
    <t>ESP Severn Trent</t>
  </si>
  <si>
    <t>Yes</t>
  </si>
  <si>
    <t>All Tariffs (besides some Trade Effluent mg/l and £/annum charges, and some measured potable charges)</t>
  </si>
  <si>
    <t>ESP United Utilities</t>
  </si>
  <si>
    <t>All Tariffs (besides some Trade Effluent mg/l and £/annum charges)</t>
  </si>
  <si>
    <t>ESP Yorkshire Water</t>
  </si>
  <si>
    <t>Measured sewerage, all surface water and some trade effluent charges</t>
  </si>
  <si>
    <t>ESP Thames Water</t>
  </si>
  <si>
    <t>Measured potable  volumentric charge</t>
  </si>
  <si>
    <t>ESP South West Water</t>
  </si>
  <si>
    <t>ESP Anglian Water</t>
  </si>
  <si>
    <t>ESP Wessex Water</t>
  </si>
  <si>
    <t>Measured sewerage volumetric charge and some trade effluent</t>
  </si>
  <si>
    <t>ESP Northumbrian Water</t>
  </si>
  <si>
    <t>Measured sewerage and some trade effluent charges</t>
  </si>
  <si>
    <t>ESP South Staffs Water</t>
  </si>
  <si>
    <t>ESP Essex and Suffolk Water</t>
  </si>
  <si>
    <t>No</t>
  </si>
  <si>
    <t>ESP Affinity Water</t>
  </si>
  <si>
    <t>Measured potable charges</t>
  </si>
  <si>
    <t>ESP Bristol Water</t>
  </si>
  <si>
    <t>ESP Southern Water</t>
  </si>
  <si>
    <t>N/A</t>
  </si>
  <si>
    <t>ESP South East Water</t>
  </si>
  <si>
    <t>All charges which have increased by more than 5% are highlighted yellow on each tab.</t>
  </si>
  <si>
    <t>Charge 23-24</t>
  </si>
  <si>
    <t>Charge 24-25</t>
  </si>
  <si>
    <t>Charge 25-26</t>
  </si>
  <si>
    <t>Charge 26-27</t>
  </si>
  <si>
    <t>23-24 % Difference</t>
  </si>
  <si>
    <t>24-25% Difference</t>
  </si>
  <si>
    <t>25-26% Difference</t>
  </si>
  <si>
    <t>Meter size not exceeding 22 mm</t>
  </si>
  <si>
    <t>ESP_STW_MPW_01</t>
  </si>
  <si>
    <t>Severn Trent Metered Potable Water</t>
  </si>
  <si>
    <t>Meter size not exceeding 25 mm</t>
  </si>
  <si>
    <t>Meter size not exceeding 28 mm</t>
  </si>
  <si>
    <t>Meter size not exceeding 42 mm</t>
  </si>
  <si>
    <t>Meter size not exceeding 50 mm</t>
  </si>
  <si>
    <t>Meter size not exceeding 80mm</t>
  </si>
  <si>
    <t>Meter size not exceeding 100 mm</t>
  </si>
  <si>
    <t>Meter size 100mm+</t>
  </si>
  <si>
    <t>Meter size not exceeding 150 mm</t>
  </si>
  <si>
    <t>Meter size not exceeding 200mm</t>
  </si>
  <si>
    <t>Meter size not exceeding 250 mm</t>
  </si>
  <si>
    <t>Meter size not exceeding 300 mm</t>
  </si>
  <si>
    <t>Annual fixed charge</t>
  </si>
  <si>
    <t>ESP_STW_MS_01</t>
  </si>
  <si>
    <t>Severn Trent Metered Sewerage</t>
  </si>
  <si>
    <t>Volumetric sewerage charge</t>
  </si>
  <si>
    <t>Surface Water m2 charge - Band 1 - up to 20</t>
  </si>
  <si>
    <t>ESP_STW_SWD_01</t>
  </si>
  <si>
    <t>Severn Trent Surface Water Drainage</t>
  </si>
  <si>
    <t>Surface Water m2 charge - Band 2 - 21 - 99</t>
  </si>
  <si>
    <t>Surface Water m2 charge - Band 3 - 100 - 199</t>
  </si>
  <si>
    <t>Surface Water m2 charge - Band 4 - 200 - 299</t>
  </si>
  <si>
    <t>Surface Water m2 charge - Band 5 - 300 - 499</t>
  </si>
  <si>
    <t>Surface Water m2 charge - Band 6 - 500 - 749</t>
  </si>
  <si>
    <t>Surface Water m2 charge - Band 7 - 750 - 999</t>
  </si>
  <si>
    <t>Surface Water m2 charge - Band 8 - 1000 - 1499</t>
  </si>
  <si>
    <t>Surface Water m2 charge - Band 9 - 1500 - 1999</t>
  </si>
  <si>
    <t>Surface Water m2 charge - Band 10 - 2000-3999</t>
  </si>
  <si>
    <t>Surface Water m2 charge - Band 11 - 4000 - 7499</t>
  </si>
  <si>
    <t>Surface Water m2 charge - Band 12 - 7500 - 9999</t>
  </si>
  <si>
    <t>Surface Water m2 charge - Band 13 - 10000 - 14999</t>
  </si>
  <si>
    <t>Surface Water m2 charge - Band 14 - 15000 - 19999</t>
  </si>
  <si>
    <t>Surface Water m2 charge - Band 15 - 20000 - 24999</t>
  </si>
  <si>
    <t>Surface Water m2 charge - Band 16 - 25000 - 29999</t>
  </si>
  <si>
    <t>Surface Water m2 charge - Band 17 - 30000 - 34999</t>
  </si>
  <si>
    <t>Surface Water m2 charge - Band 18 - 35000 - 39999</t>
  </si>
  <si>
    <t>Surface Water m2 charge - Band 19 - 40000 - 44999</t>
  </si>
  <si>
    <t>Surface Water m2 charge - Band 20 - 45000 - 49999</t>
  </si>
  <si>
    <t>Surface Water m2 charge - Band 21 - 50000 - 99999</t>
  </si>
  <si>
    <t>Surface Water m2 charge - Band 22 - 100000 or over</t>
  </si>
  <si>
    <t>ESP_STW_HD_01</t>
  </si>
  <si>
    <t>Severn Trent Highways Drainage</t>
  </si>
  <si>
    <t>Reception and conveyance</t>
  </si>
  <si>
    <t>ESP_STW_TE_01</t>
  </si>
  <si>
    <t>Severn Trent Trade Effluent</t>
  </si>
  <si>
    <t>Volumetric treatment</t>
  </si>
  <si>
    <t>Biological treatment</t>
  </si>
  <si>
    <t>Sludge treatment</t>
  </si>
  <si>
    <t>Os – Biological strength of combined sewage</t>
  </si>
  <si>
    <t>Ss – Sludge strength of combined sewage</t>
  </si>
  <si>
    <t>√</t>
  </si>
  <si>
    <t>Charge 23/24</t>
  </si>
  <si>
    <t>Charge 24/25</t>
  </si>
  <si>
    <t>Charge 25/26</t>
  </si>
  <si>
    <t>Charges 26/27</t>
  </si>
  <si>
    <t>25-26 % Difference</t>
  </si>
  <si>
    <t>Meter size not exceeding 15 mm</t>
  </si>
  <si>
    <t>ESP_UU_MPW_01</t>
  </si>
  <si>
    <t>United Utilities Metered Potable Water</t>
  </si>
  <si>
    <t>Meter size not exceeding 35 mm</t>
  </si>
  <si>
    <t>Meter size not exceeding 50mm</t>
  </si>
  <si>
    <t>Meter size not exceeding 65 mm</t>
  </si>
  <si>
    <t>Meter size over 100 mm</t>
  </si>
  <si>
    <t>ESP_UU_MS_01</t>
  </si>
  <si>
    <t>United Utilities Metered Sewerage</t>
  </si>
  <si>
    <t>Surface Water m2 charge - Band 1 - up to 124</t>
  </si>
  <si>
    <t>ESP_UU_SWD_01</t>
  </si>
  <si>
    <t>United Utilities Surface Water Drainage</t>
  </si>
  <si>
    <t>Surface Water m2 charge - Band 2 - 125 - 299</t>
  </si>
  <si>
    <t>Surface Water m2 charge - Band 3 - 300 - 649</t>
  </si>
  <si>
    <t>Surface Water m2 charge - Band 4 - 650 - 1499</t>
  </si>
  <si>
    <t>Surface Water m2 charge - Band 5 - 1500 - 2999</t>
  </si>
  <si>
    <t>Surface Water m2 charge - Band 6 - 3000 - 6999</t>
  </si>
  <si>
    <t>Surface Water m2 charge - Band 7 - 7000 - 11999</t>
  </si>
  <si>
    <t>Surface Water m2 charge - Band 8 - 12000 - 17999</t>
  </si>
  <si>
    <t>Surface Water m2 charge - Band 9 - 18000 - 24999</t>
  </si>
  <si>
    <t>Surface Water m2 charge - Band 10 - 25000 - 49999</t>
  </si>
  <si>
    <t>Surface Water m2 charge - Band 11 - 50000 - 74999</t>
  </si>
  <si>
    <t>Surface Water m2 charge - Band 12 - 75000 - 99999</t>
  </si>
  <si>
    <t>Surface Water m2 charge - Band 13 - 100000 - 124999</t>
  </si>
  <si>
    <t>Surface Water m2 charge - Band 14 - 125000 - 149999</t>
  </si>
  <si>
    <t>Surface Water m2 charge - Band 15 - 150000 or over</t>
  </si>
  <si>
    <t>Highway Drainage m2 charge - Band 1 - up to 124</t>
  </si>
  <si>
    <t>ESP_UU_HD_01</t>
  </si>
  <si>
    <t>United Utilities Highway Drainage Drainage</t>
  </si>
  <si>
    <t>Highway Drainage m2 charge - Band 2 - 125 - 299</t>
  </si>
  <si>
    <t>Highway Drainage m2 charge - Band 3 - 300 - 649</t>
  </si>
  <si>
    <t>Highway Drainage m2 charge - Band 4 - 650 - 1499</t>
  </si>
  <si>
    <t>Highway Drainage m2 charge - Band 5 - 1500 - 2999</t>
  </si>
  <si>
    <t>Highway Drainage m2 charge - Band 6 - 3000 - 6999</t>
  </si>
  <si>
    <t>Highway Drainage m2 charge - Band 7 - 7000 - 11999</t>
  </si>
  <si>
    <t>Highway Drainage m2 charge - Band 8 - 12000 - 17999</t>
  </si>
  <si>
    <t>Highway Drainage m2 charge - Band 9 - 18000 - 24999</t>
  </si>
  <si>
    <t>Highway Drainage m2 charge - Band 10 - 25000 - 49999</t>
  </si>
  <si>
    <t>Highway Drainage m2 charge - Band 11 - 50000 - 74999</t>
  </si>
  <si>
    <t>Highway Drainage m2 charge - Band 12 - 75000 - 99999</t>
  </si>
  <si>
    <t>Highway Drainage m2 charge - Band 13 - 100000 - 124999</t>
  </si>
  <si>
    <t>Highway Drainage m2 charge - Band 14 - 125000 - 149999</t>
  </si>
  <si>
    <t>Highway Drainage m2 charge - Band 15 - 150000 or over</t>
  </si>
  <si>
    <t>ESP_UU_TE_01</t>
  </si>
  <si>
    <t>United Utilities Trade Effluent</t>
  </si>
  <si>
    <t>Biological treatment - volumetric element</t>
  </si>
  <si>
    <t>Biological treatment - strength element</t>
  </si>
  <si>
    <t>Annual minimum charge</t>
  </si>
  <si>
    <t>Y</t>
  </si>
  <si>
    <t>Charge 26/27</t>
  </si>
  <si>
    <t>23/24 % Difference</t>
  </si>
  <si>
    <t>24/25 % Difference</t>
  </si>
  <si>
    <t>Difference % 25/26</t>
  </si>
  <si>
    <t xml:space="preserve">Standard water volumetric charge up to 500m3 </t>
  </si>
  <si>
    <t>ESP_YW_MPW_01</t>
  </si>
  <si>
    <t>Yorkshire Metered Potable Water</t>
  </si>
  <si>
    <t>Standard water volumetric charge 500-50,000m3</t>
  </si>
  <si>
    <t>Standard water volumetric charge 50,000-250,000m3</t>
  </si>
  <si>
    <t>Standard water volumetric charge more than 250,000m3</t>
  </si>
  <si>
    <t>Measured Sewerage (Foul &amp; Highway Drainage)</t>
  </si>
  <si>
    <t>Volumetric sewerage charge up to 500m3</t>
  </si>
  <si>
    <t>ESP_YW_MS_01</t>
  </si>
  <si>
    <t>Yorkshire Metered Sewerage</t>
  </si>
  <si>
    <t>Volumetric sewerage charge up to 500-50,000m3</t>
  </si>
  <si>
    <t>Volumetric sewerage charge up to 50,000-250,000m3</t>
  </si>
  <si>
    <t>Volumetric sewerage charge more than 250,000m3</t>
  </si>
  <si>
    <t>Surface Water m2 charge - Band A - up to 500</t>
  </si>
  <si>
    <t>ESP_YW_SWD_01</t>
  </si>
  <si>
    <t xml:space="preserve">Yorkshire Surface Water Band Charge </t>
  </si>
  <si>
    <t>Surface Water m2 charge - Band B - 501 - 750</t>
  </si>
  <si>
    <t>Surface Water m2 charge - Band C - 751 - 1000</t>
  </si>
  <si>
    <t>Surface Water m2 charge - Band D - 1001 - 2000</t>
  </si>
  <si>
    <t>Surface Water m2 charge - Band E - 2001 - 15000</t>
  </si>
  <si>
    <t>Surface Water m2 charge - Band F - 15001 - 35000</t>
  </si>
  <si>
    <t>Surface Water m2 charge - Band G - 35001 - 150000</t>
  </si>
  <si>
    <t>Surface Water m2 charge - Band H - over 150000</t>
  </si>
  <si>
    <t>ESP_YW_TE_01</t>
  </si>
  <si>
    <t>Yorkshire Trade Effluent</t>
  </si>
  <si>
    <t>ESP_TW_MPW_01</t>
  </si>
  <si>
    <t>Thames Metered Potable Water</t>
  </si>
  <si>
    <t>ESP_TW_MS_01</t>
  </si>
  <si>
    <t>Thames Metered Sewerage</t>
  </si>
  <si>
    <t>Meter size not exceeding 15mm</t>
  </si>
  <si>
    <t>ESP_TW_SWD_01</t>
  </si>
  <si>
    <t>Thames Surface Water Drainage</t>
  </si>
  <si>
    <t>Meter size not exceeding 22mm</t>
  </si>
  <si>
    <t>Meter size not exceeding 28mm</t>
  </si>
  <si>
    <t>Meter size not exceeding 35mm</t>
  </si>
  <si>
    <t>Meter size not exceeding 42mm</t>
  </si>
  <si>
    <t>Meter size not exceeding 54mm</t>
  </si>
  <si>
    <t>Meter size not exceeding 65mm</t>
  </si>
  <si>
    <t>Meter size not exceeding 100mm</t>
  </si>
  <si>
    <t>Meter size not exceeding 125mm</t>
  </si>
  <si>
    <t>Meter size not exceeding 150mm</t>
  </si>
  <si>
    <t>Meter size not exceeding 250mm</t>
  </si>
  <si>
    <t>Meter size 300mm and above</t>
  </si>
  <si>
    <t>ESP_TW_HD_01</t>
  </si>
  <si>
    <t>Thames Highway Drainage</t>
  </si>
  <si>
    <t>Meter size not exceeding 300mm</t>
  </si>
  <si>
    <t>ESP_TW_TE_01
ESP_TW_TE_02
ESP_TW_TE_03
ESP_TW_TE_04</t>
  </si>
  <si>
    <t>Thames Trade Effluent up to 500 m3
Thames Trade Effluent 500-1000 m3
Thames Trade Effluent 1000-5000 m3
Thames Trade Effluent over 5000 m3</t>
  </si>
  <si>
    <t>ESP_TW_TE_01</t>
  </si>
  <si>
    <t>Thames Trade Effluent up to 500 m3</t>
  </si>
  <si>
    <t>ESP_TW_TE_02</t>
  </si>
  <si>
    <t>Thames Trade Effluent 500-1000 m3</t>
  </si>
  <si>
    <t>ESP_TW_TE_03</t>
  </si>
  <si>
    <t>Thames Trade Effluent 1000-5000 m3</t>
  </si>
  <si>
    <t>ESP_TW_TE_04</t>
  </si>
  <si>
    <t>Thames Trade Effluent over 5000 m3</t>
  </si>
  <si>
    <t>ESP_SWW_MPW_01</t>
  </si>
  <si>
    <t>South West Metered Potable Water</t>
  </si>
  <si>
    <t>Meter size not exceeding 80 mm</t>
  </si>
  <si>
    <t>Meter size 101 mm and above</t>
  </si>
  <si>
    <t>ESP_SWW_MS_01</t>
  </si>
  <si>
    <t>South West Metered Sewerage</t>
  </si>
  <si>
    <t>ESP_SWW_SWD_01</t>
  </si>
  <si>
    <t>South West Surface Water Drainage</t>
  </si>
  <si>
    <t>Surface Water volumetric charge</t>
  </si>
  <si>
    <t>Highway Drainage volumetric charge</t>
  </si>
  <si>
    <t>ESP_SWW_HD_01</t>
  </si>
  <si>
    <t>South West Highways Drainage</t>
  </si>
  <si>
    <t>ESP_SWW_TE_01</t>
  </si>
  <si>
    <t>South West Trade Effluent</t>
  </si>
  <si>
    <t>n/a cells were 'steamline blue' tariff last year however this is not a tariff for Anglian Water 2026-27</t>
  </si>
  <si>
    <t>ESP_AW_MPW_01</t>
  </si>
  <si>
    <t>Anglian Metered Potable Water up to 500 m3</t>
  </si>
  <si>
    <t>ESP_AW_MPW_02</t>
  </si>
  <si>
    <t>Anglian Metered Potable Water 500-10,000 m3</t>
  </si>
  <si>
    <t>ESP_AW_MPW_03</t>
  </si>
  <si>
    <t>Anglian Metered Potable Water 10,000-25,000 m3</t>
  </si>
  <si>
    <t>Maximum Demand Tariff</t>
  </si>
  <si>
    <t>ESP_AW_MS_01</t>
  </si>
  <si>
    <t>Anglian Metered Sewerage up to 500 m3</t>
  </si>
  <si>
    <t>ESP_AW_MS_02</t>
  </si>
  <si>
    <t>Anglian Metered Sewerage 500-25000 m3</t>
  </si>
  <si>
    <t>n/a</t>
  </si>
  <si>
    <t>ESP_AW_MS_03</t>
  </si>
  <si>
    <t>Anglian Metered Sewerage over 25,000 m3</t>
  </si>
  <si>
    <t>Anglian Metered Sewerage 500-25,000 m3</t>
  </si>
  <si>
    <t>1.9070</t>
  </si>
  <si>
    <t>2.0701</t>
  </si>
  <si>
    <t>Highway Drainage fixed charge</t>
  </si>
  <si>
    <t>ESP_AW_HD_01</t>
  </si>
  <si>
    <t>Anglian Highway Drainage up to 500 m3</t>
  </si>
  <si>
    <t>ESP_AW_HD_02</t>
  </si>
  <si>
    <t>Anglian Highway Drainage 500-5000 m3</t>
  </si>
  <si>
    <t>ESP_AW_HD_03</t>
  </si>
  <si>
    <t>Anglian Highway Drainage over 5000 m3</t>
  </si>
  <si>
    <t>ESP_AW_SWD_01</t>
  </si>
  <si>
    <t>Anglian Surface Water up to 500 m3</t>
  </si>
  <si>
    <t>ESP_AW_SWD_02</t>
  </si>
  <si>
    <t>Anglian Surface Water 500-5000 m3</t>
  </si>
  <si>
    <t>ESP_AW_SWD_03</t>
  </si>
  <si>
    <t>Anglian Surface Water over 5000 m3</t>
  </si>
  <si>
    <t>ESP_AW_TE_01
ESP_AW_TE_02
ESP_AW_TE_03</t>
  </si>
  <si>
    <t>Anglian Trade Effluent up to 500 m3
Anglian Trade Effluent 500-5000 m3
Anglian Trade Effluent over 5000 m3</t>
  </si>
  <si>
    <t>ESP_AW_TE_01</t>
  </si>
  <si>
    <t>Anglian Trade Effluent up to 500 m3</t>
  </si>
  <si>
    <t>ESP_AW_TE_02</t>
  </si>
  <si>
    <t>Anglian Trade Effluent 500-5000 m3</t>
  </si>
  <si>
    <t>ESP_AW_TE_03</t>
  </si>
  <si>
    <t>Anglian Trade Effluent over 5000 m3</t>
  </si>
  <si>
    <t>ESP_WW_MPW_01</t>
  </si>
  <si>
    <t>Wessex Water Metered Potable Water</t>
  </si>
  <si>
    <t>Meter size 101mm and above</t>
  </si>
  <si>
    <t>Standard water volumetric charge (0-0.5ML per annum)</t>
  </si>
  <si>
    <t>Standard water volumetric charge (0.5-20ML per annum)</t>
  </si>
  <si>
    <t>Standard Measured</t>
  </si>
  <si>
    <t>ESP_WW_MS_01</t>
  </si>
  <si>
    <t>Wessex Water Metered Sewerage</t>
  </si>
  <si>
    <t>ESP_WW_SWD_01</t>
  </si>
  <si>
    <t>Wessex Water Surface Water Drainage</t>
  </si>
  <si>
    <t>Surface Water Band Charges - Surface Water Meter Fixed Charges</t>
  </si>
  <si>
    <t>Meter size not exceeding 30 mm</t>
  </si>
  <si>
    <t>Surface Water Band Charges</t>
  </si>
  <si>
    <t>Meter size not exceeding 40 mm</t>
  </si>
  <si>
    <t>Meter size not exceeding 125 mm</t>
  </si>
  <si>
    <t>Meter size not exceeding 200 mm</t>
  </si>
  <si>
    <t>Meter size 201 mm and above</t>
  </si>
  <si>
    <t>ESP_WW_HD_01</t>
  </si>
  <si>
    <t>Wessex Water Highway Drainage</t>
  </si>
  <si>
    <t>Highway Drainage Band Charges</t>
  </si>
  <si>
    <t>Measured Service Charge 0 - 24.999 thousand m3</t>
  </si>
  <si>
    <t>ESP_WW_TE_01</t>
  </si>
  <si>
    <t>Wessex Water Trade Effluent</t>
  </si>
  <si>
    <t>Reception and conveyance (&lt;80Ml)</t>
  </si>
  <si>
    <t>Biological treatment (&lt;80Ml)</t>
  </si>
  <si>
    <t> </t>
  </si>
  <si>
    <t>ü</t>
  </si>
  <si>
    <t>Meter size not exceeding 24 mm</t>
  </si>
  <si>
    <t>ESP_NW_MPW_01</t>
  </si>
  <si>
    <t>Northumbrian Metered Potable Water</t>
  </si>
  <si>
    <t>Meter size not exceeding 34 mm</t>
  </si>
  <si>
    <t>Meter size not exceeding 39 mm</t>
  </si>
  <si>
    <t>Meter size not exceeding 49 mm</t>
  </si>
  <si>
    <t>Meter size not exceeding 64 mm</t>
  </si>
  <si>
    <t>Meter size 65mm and over</t>
  </si>
  <si>
    <t>Meter size 101mm and over</t>
  </si>
  <si>
    <t>ESP_NW_MS_01</t>
  </si>
  <si>
    <t>Northumbrian Metered Sewerage</t>
  </si>
  <si>
    <t>Surface Water m2 charge - Band 1 - up to 350</t>
  </si>
  <si>
    <t>ESP_NW_SWD_01</t>
  </si>
  <si>
    <t>Northumbrian Surface Water Drainage</t>
  </si>
  <si>
    <t>Surface Water m2 charge - Band 2 - 351-750</t>
  </si>
  <si>
    <t>Surface Water m2 charge - Band 3 - 751-1500</t>
  </si>
  <si>
    <t>Surface Water m2 charge - Band 4 - 1501-2500</t>
  </si>
  <si>
    <t>Surface Water m2 charge - Band 5 - 2501-5000</t>
  </si>
  <si>
    <t>Surface Water m2 charge - Band 6 - 5001-7500</t>
  </si>
  <si>
    <t>Surface Water m2 charge - Band 7 - 7501-10000</t>
  </si>
  <si>
    <t>Surface Water m2 charge - Band 8 - 10001-15000</t>
  </si>
  <si>
    <t>Surface Water m2 charge - Band 9 - 15001-25000</t>
  </si>
  <si>
    <t>Surface Water m2 charge - Band 10 - 25001-50000</t>
  </si>
  <si>
    <t>Surface Water m2 charge - Band 11 - 50001-75000</t>
  </si>
  <si>
    <t>Surface Water m2 charge - Band 12 - 75001-100000</t>
  </si>
  <si>
    <t>Surface Water m2 charge - Band 13 - 100001-125000</t>
  </si>
  <si>
    <t>Surface Water m2 charge - Band 14 - 125001-150000</t>
  </si>
  <si>
    <t>Surface Water m2 charge - Band 15 - over 150000</t>
  </si>
  <si>
    <t>Highway Drainage m2 charge - Band 1 - up to 350</t>
  </si>
  <si>
    <t>ESP_NW_HD_01</t>
  </si>
  <si>
    <t>Northumbrian Highway Drainage</t>
  </si>
  <si>
    <t>Highway Drainage m2 charge - Band 2 - 351-750</t>
  </si>
  <si>
    <t>Highway Drainage m2 charge - Band 3 - 751-1500</t>
  </si>
  <si>
    <t>Highway Drainage m2 charge - Band 4 - 1501-2500</t>
  </si>
  <si>
    <t>Highway Drainage m2 charge - Band 5 - 2501-5000</t>
  </si>
  <si>
    <t>Highway Drainage m2 charge - Band 6 - 5001-7500</t>
  </si>
  <si>
    <t>Highway Drainage m2 charge - Band 7 - 7501-10000</t>
  </si>
  <si>
    <t>Highway Drainage m2 charge - Band 8 - 10001-15000</t>
  </si>
  <si>
    <t>Highway Drainage m2 charge - Band 9 - 15001-25000</t>
  </si>
  <si>
    <t>Highway Drainage m2 charge - Band 10 - 25001-50000</t>
  </si>
  <si>
    <t>Highway Drainage m2 charge - Band 11 - 50001-75000</t>
  </si>
  <si>
    <t>Highway Drainage m2 charge - Band 12 - 75001-100000</t>
  </si>
  <si>
    <t>Highway Drainage m2 charge - Band 13 - 100001-125000</t>
  </si>
  <si>
    <t>Highway Drainage m2 charge - Band 14 - 125001-150000</t>
  </si>
  <si>
    <t>Highway Drainage m2 charge - Band 15 - over 150000</t>
  </si>
  <si>
    <t>ESP_NW_TE_01</t>
  </si>
  <si>
    <t>Northumbrian Trade Effluent</t>
  </si>
  <si>
    <t>ESP_SS_MPW_01</t>
  </si>
  <si>
    <t>South Staffs Metered Potable Water</t>
  </si>
  <si>
    <t>Meter size 200mm and over</t>
  </si>
  <si>
    <t>Places of worship fixed charge</t>
  </si>
  <si>
    <t>ESP_SS_MPW_02</t>
  </si>
  <si>
    <t>ESP South Staffs Metered Potable Water</t>
  </si>
  <si>
    <t>PLEASE NOTE THESE MATCH SEVERN TRENT WATER'S CHARGES AS THEY DO SEWERAGE</t>
  </si>
  <si>
    <t>ESP_SS_STW_MS_01</t>
  </si>
  <si>
    <t>ESP_SS_STW_SWD_01</t>
  </si>
  <si>
    <t>Surface Water m2 charge - Band 10 - 2000 - 3999</t>
  </si>
  <si>
    <t>ESP_SS_STW_HD_01</t>
  </si>
  <si>
    <t>ESP_SS_STW_TE_01</t>
  </si>
  <si>
    <t>WSC</t>
  </si>
  <si>
    <t>TSB</t>
  </si>
  <si>
    <t>Make sure use 'ESSEX &amp; SUFFOLK WATER REGION' from charging statement</t>
  </si>
  <si>
    <t>ESP_ESW_MPW_01</t>
  </si>
  <si>
    <t>Essex and Suffolk Water Metered Potable Water</t>
  </si>
  <si>
    <t>PLEASE NOTE THE BELOW MATCH ANGLIAN AND THAMES WATER'S CHARGES AS THEY DO SEWERAGE</t>
  </si>
  <si>
    <t>Measured Sewerage (Anglian Water)</t>
  </si>
  <si>
    <t>ESP_ESW_AW_MS_01</t>
  </si>
  <si>
    <t>ESP_ESW_AW_MS_02</t>
  </si>
  <si>
    <t>Anglian Metered Sewerage 500-5000 m3</t>
  </si>
  <si>
    <t>ESP_ESW_AW_MS_03</t>
  </si>
  <si>
    <t>Anglian Metered Sewerage over 5000 m3</t>
  </si>
  <si>
    <t>Measured Sewerage (Thames Water)</t>
  </si>
  <si>
    <t>ESP_ESW_TW_MS_01</t>
  </si>
  <si>
    <t>Highway Drainage (Anglian Water)</t>
  </si>
  <si>
    <t>ESP_ESW_AW_HD_01</t>
  </si>
  <si>
    <t>ESP_ESW_AW_HD_02</t>
  </si>
  <si>
    <t>ESP_ESW_AW_HD_03</t>
  </si>
  <si>
    <t>Highway Drainage (Thames Water)</t>
  </si>
  <si>
    <t>ESP_ESW_TW_HD_01</t>
  </si>
  <si>
    <t>Surface Water Drainage (Anglian Water)</t>
  </si>
  <si>
    <t>ESP_ESW_AW_SWD_01</t>
  </si>
  <si>
    <t>ESP_ESW_AW_SWD_02</t>
  </si>
  <si>
    <t>ESP_ESW_AW_SWD_03</t>
  </si>
  <si>
    <t>Surface Water Drainage (Thames Water)</t>
  </si>
  <si>
    <t>ESP_ESW_TW_SWD_01</t>
  </si>
  <si>
    <t>Trade Effluent (Anglian Water)</t>
  </si>
  <si>
    <t>ESP_ESW_AW_TE_01
ESP_ESW_AW_TE_02
ESP_ESW_AW_TE_03</t>
  </si>
  <si>
    <t>ESP_ESW_AW_TE_01</t>
  </si>
  <si>
    <t>ESP_ESW_AW_TE_02</t>
  </si>
  <si>
    <t>ESP_ESW_AW_TE_03</t>
  </si>
  <si>
    <t>Trade Effluent (Thames Water)</t>
  </si>
  <si>
    <t>ESP_ESW_TW_TE_01
ESP_ESW_TW_TE_02
ESP_ESW_TW_TE_03
ESP_ESW_TW_TE_04</t>
  </si>
  <si>
    <t>ESP_ESW_TW_TE_01</t>
  </si>
  <si>
    <t>ESP_ESW_TW_TE_02</t>
  </si>
  <si>
    <t>ESP_ESW_TW_TE_03</t>
  </si>
  <si>
    <t>ESP_ESW_TW_TE_04</t>
  </si>
  <si>
    <t>Annual fixed charge 1-25mm</t>
  </si>
  <si>
    <t>ESP_AFW_MPW_01</t>
  </si>
  <si>
    <t>Affinity Water Metered Potable Water</t>
  </si>
  <si>
    <t>Annual fixed charge 26-50mm</t>
  </si>
  <si>
    <t>Annual fixed charge 50mm+</t>
  </si>
  <si>
    <t>Affinity Water Metered Potable Water up to 500 m3</t>
  </si>
  <si>
    <t>Standard water volumetric charge (5-50ML per annum)</t>
  </si>
  <si>
    <t>ESP_AFW_MPW_02</t>
  </si>
  <si>
    <t>Standard water volumetric charge (over 51ML per annum)</t>
  </si>
  <si>
    <t>ESP_AFW_MPW_03</t>
  </si>
  <si>
    <t>Affinity Water is a water only company (WOC), refer to wholesale charges for Thames Water, Anglian Water or Southern Water for info regarding sewerage, drainage and trade effluent charges</t>
  </si>
  <si>
    <t>PLEASE NOTE THE BELOW MATCH THAMES WATER/ANGLIAN WATER OR SOUTHERN WATER AREA CHARGES, DEPENDANT ON AREA, AS THEY DO SEWERAGE</t>
  </si>
  <si>
    <t>Highway Drainage (from Thames Water, Central.)</t>
  </si>
  <si>
    <t>Highway Drainage (from Anglian Water, East)</t>
  </si>
  <si>
    <t>Highway Drainage (from Southern Water, South East)</t>
  </si>
  <si>
    <t xml:space="preserve">Southern Water Highway Drainage </t>
  </si>
  <si>
    <t>Measured Sewerage (from Thames Water, Central)</t>
  </si>
  <si>
    <t>Measured Sewerage (from Anglian Water, East)</t>
  </si>
  <si>
    <t>Measured Sewerage (from Southern Water, South East)</t>
  </si>
  <si>
    <t>Southern Metered Sewerage</t>
  </si>
  <si>
    <t>Surface Water Drainage (from Thames Water, Central)</t>
  </si>
  <si>
    <t>Surface Water Drainage (from Anglian Water, East)</t>
  </si>
  <si>
    <t>Surface Water Drainage (from Southern Water, South East)</t>
  </si>
  <si>
    <t>Meter size not exceeding 20mm</t>
  </si>
  <si>
    <t>Southern Surface Water Drainage up to 20mm</t>
  </si>
  <si>
    <t>Meter size not exceeding 25mm</t>
  </si>
  <si>
    <t>Southern Surface Water Drainage up to 25mm</t>
  </si>
  <si>
    <t>Meter size not exceeding 40mm</t>
  </si>
  <si>
    <t>Southern Surface Water Drainage up to 40mm</t>
  </si>
  <si>
    <t>Southern Surface Water Drainage up to 50mm</t>
  </si>
  <si>
    <t>Southern Surface Water Drainage up to 80mm</t>
  </si>
  <si>
    <t>Southern Surface Water Drainage up to 100mm</t>
  </si>
  <si>
    <t>Meter size 100mm and above</t>
  </si>
  <si>
    <t>Southern Surface Water Drainage up to 100+mm</t>
  </si>
  <si>
    <t>Trade Effluent (from Thames Water, Central)</t>
  </si>
  <si>
    <t>Trade Effluent (Anglian Water, East)</t>
  </si>
  <si>
    <t>Trade Effluent (Southern Water, South East)</t>
  </si>
  <si>
    <t>Southern Trade Effluent</t>
  </si>
  <si>
    <t>Band A not exceeding 500,000 Annual Fixed Charge</t>
  </si>
  <si>
    <t>ESP_BRW_MPW_01</t>
  </si>
  <si>
    <t>Bristol Water Metered Potable Water</t>
  </si>
  <si>
    <t>Band B not exceeding 250,000 Annual Fixed Charge</t>
  </si>
  <si>
    <t>Band C not exceeding 100,000 Annual Fixed Charge</t>
  </si>
  <si>
    <t>Band D not exceeding 50,000 Annual Fixed Charge</t>
  </si>
  <si>
    <t>Band E not exceeding 15,000 Annual Fixed Charge</t>
  </si>
  <si>
    <t>Band F not exceeding 5,000 Annual Fixed Charge</t>
  </si>
  <si>
    <t>Band G2 not exceeding 1,000 Annual Fixed Charge</t>
  </si>
  <si>
    <t>Band G not exceeding 500 Annual Fixed Charge</t>
  </si>
  <si>
    <t>Band A volumetric charge not exceeding 500,000</t>
  </si>
  <si>
    <t>Band B volumetric charge not exceeding 250,000</t>
  </si>
  <si>
    <t>Band C volumetric charge not exceeding 100,000</t>
  </si>
  <si>
    <t>Band D volumetric charge not exceeding 50,000</t>
  </si>
  <si>
    <t>Band E volumetric charge not exceeding 15,000</t>
  </si>
  <si>
    <t>Band F volumetric charge not exceeding 5,000</t>
  </si>
  <si>
    <t>Band G2 volumetric charge not exceeding 1,000</t>
  </si>
  <si>
    <t>Band G volumetric charge not exceeding 500</t>
  </si>
  <si>
    <t>PLEASE NOTE THE BELOW MATCH SOUTH WEST WATER'S CHARGES AS THEY DO SEWERAGE</t>
  </si>
  <si>
    <t>ESP_BRW_SWW_MS_01</t>
  </si>
  <si>
    <t>ESP_BRW_SWW_SWD_01</t>
  </si>
  <si>
    <t>ESP_BRW_SWW_HD_01</t>
  </si>
  <si>
    <t>ESP_BRW_SWW_TE_01</t>
  </si>
  <si>
    <t>Meter size not exceeding 0.5ml</t>
  </si>
  <si>
    <t>ESP_SW_MPW_01</t>
  </si>
  <si>
    <t>Southern Metered Potable Water</t>
  </si>
  <si>
    <t>Meter size not exceeding 1ml</t>
  </si>
  <si>
    <t>Meter size not exceeding 5ml</t>
  </si>
  <si>
    <t>Standard water volumetric charge not exceeding 0.5ml</t>
  </si>
  <si>
    <t>Standard water volumetric charge not exceeding 1ml</t>
  </si>
  <si>
    <t>Standard water volumetric charge not exceeding 5ml</t>
  </si>
  <si>
    <t>ESP_SW_MS_01</t>
  </si>
  <si>
    <t>ESP_SW_SWD_01</t>
  </si>
  <si>
    <t>Southern Surface Water Drainage</t>
  </si>
  <si>
    <t>ESP_SW_HD_01</t>
  </si>
  <si>
    <t>Southern Highways Drainage</t>
  </si>
  <si>
    <t>ESP_SW_TE_01</t>
  </si>
  <si>
    <t>ESP_SEW_MPW_01</t>
  </si>
  <si>
    <t>South East Metered Potable Water</t>
  </si>
  <si>
    <t>Meter size 100 mm and above</t>
  </si>
  <si>
    <t>Standard water volumetric charge - Western</t>
  </si>
  <si>
    <t>Standard water volumetric charge - Eastern</t>
  </si>
  <si>
    <t>PLEASE NOTE THESE MATCH SOUTHERN WATER and THAMES WATER CHARGES AS THEY DO SEWERAGE</t>
  </si>
  <si>
    <t>Measured Sewerage (Southern Water)</t>
  </si>
  <si>
    <t>ESP_SEW_SW_MS_01</t>
  </si>
  <si>
    <t>South East Southern Metered Potable Water</t>
  </si>
  <si>
    <t>Surface Water Drainage (Southern Water)</t>
  </si>
  <si>
    <t>ESP_SEW_SW_SWD_01</t>
  </si>
  <si>
    <t>South East Southern Surface Water Drainage</t>
  </si>
  <si>
    <t>Highway Drainage (Southern Water)</t>
  </si>
  <si>
    <t>ESP_SEW_SW_HD_01</t>
  </si>
  <si>
    <t>South East Southern Highways Drainage</t>
  </si>
  <si>
    <t>Trade Effluent (Southern Water)</t>
  </si>
  <si>
    <t>ESP_SEW_SW_TE_01</t>
  </si>
  <si>
    <t>South East Southern Trade Effluent</t>
  </si>
  <si>
    <t>ESP_SEW_TW_MS_01</t>
  </si>
  <si>
    <t>South East Thames Metered Sewerage</t>
  </si>
  <si>
    <t>ESP_SEW_TW_SWD_01</t>
  </si>
  <si>
    <t>South East Thames Surface Water Drainage</t>
  </si>
  <si>
    <t>ESP_SEW_TW_HD_01</t>
  </si>
  <si>
    <t>South East Thames Highway Drainage</t>
  </si>
  <si>
    <t>ESP_SEW_TW_TE_01
ESP_SEW_TW_TE_02
ESP_SEW_TW_TE_03
ESP_SEW_TW_TE_04</t>
  </si>
  <si>
    <t>South East Thames Trade Effluent up to 500 m3
South East Thames Trade Effluent 500-1000 m3
South East Thames Trade Effluent 1000-5000 m3
South East Thames Trade Effluent over 5000 m3</t>
  </si>
  <si>
    <t>ESP_SEW_TW_TE_01</t>
  </si>
  <si>
    <t>South East Thames Trade Effluent up to 500 m3</t>
  </si>
  <si>
    <t>ESP_SEW_TW_TE_02</t>
  </si>
  <si>
    <t>South East Thames Trade Effluent 500-1000 m3</t>
  </si>
  <si>
    <t>ESP_SEW_TW_TE_03</t>
  </si>
  <si>
    <t>South East Thames Trade Effluent 1000-5000 m3</t>
  </si>
  <si>
    <t>ESP_SEW_TW_TE_04</t>
  </si>
  <si>
    <t>South East Thames Trade Effluent over 5000 m3</t>
  </si>
  <si>
    <t>COMPONENT</t>
  </si>
  <si>
    <t>COUNT(DISTINCTCORE)</t>
  </si>
  <si>
    <t>MPW</t>
  </si>
  <si>
    <t>Our preference would be A</t>
  </si>
  <si>
    <t>MS</t>
  </si>
  <si>
    <t>SW</t>
  </si>
  <si>
    <t>HD</t>
  </si>
  <si>
    <t>US</t>
  </si>
  <si>
    <t>UW</t>
  </si>
  <si>
    <t>AW</t>
  </si>
  <si>
    <t>AS</t>
  </si>
  <si>
    <t>TE</t>
  </si>
  <si>
    <t>WCA</t>
  </si>
  <si>
    <t>SCA</t>
  </si>
  <si>
    <t>MNPW</t>
  </si>
  <si>
    <t>ESP_AFW_TW_HD_01</t>
  </si>
  <si>
    <t>ESP_AFW_AW_HD_01</t>
  </si>
  <si>
    <t>ESP_AFW_SW_HD_01</t>
  </si>
  <si>
    <t>ESP_AFW_TW_MS_01</t>
  </si>
  <si>
    <t>ESP_AFW_AW_MS_01</t>
  </si>
  <si>
    <t>ESP_AFW_AW_MS_02</t>
  </si>
  <si>
    <t>ESP_AFW_AW_MS_03</t>
  </si>
  <si>
    <t>ESP_AFW_SW_MS_01</t>
  </si>
  <si>
    <t>ESP_AFW_TW_SWD_01</t>
  </si>
  <si>
    <t>ESP_AFW_AW_SWD_01</t>
  </si>
  <si>
    <t>ESP_AFW_AW_SWD_02</t>
  </si>
  <si>
    <t>ESP_AFW_AW_SWD_03</t>
  </si>
  <si>
    <t>ESP_AFW_SW_SWD_01</t>
  </si>
  <si>
    <t>ESP_AFW_TW_TE_01
ESP_AFW_TW_TE_02
ESP_AFW_TW_TE_03
ESP_AFW_TW_TE_04</t>
  </si>
  <si>
    <t>ESP_AFW_TW_TE_01</t>
  </si>
  <si>
    <t>ESP_AFW_TW_TE_02</t>
  </si>
  <si>
    <t>ESP_AFW_TW_TE_03</t>
  </si>
  <si>
    <t>ESP_AFW_TW_TE_04</t>
  </si>
  <si>
    <t>ESP_AFW_AW_TE_01
ESP_AFW_AW_TE_02
ESP_AFW_AW_TE_03</t>
  </si>
  <si>
    <t>ESP_AFW_AW_TE_01</t>
  </si>
  <si>
    <t>ESP_AFW_AW_TE_02</t>
  </si>
  <si>
    <t>ESP_AFW_AW_TE_03</t>
  </si>
  <si>
    <t>ESP_AFW_SW_TE_01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</si>
</sst>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3" formatCode="_-* #,##0.00_-;\-* #,##0.00_-;_-* &quot;-&quot;??_-;_-@_-"/>
    <numFmt numFmtId="164" formatCode="&quot;£&quot;#,##0.0000;[Red]\-&quot;£&quot;#,##0.0000"/>
    <numFmt numFmtId="165" formatCode="_-* #,##0_-;\-* #,##0_-;_-* &quot;-&quot;??_-;_-@_-"/>
    <numFmt numFmtId="166" formatCode="&quot;£&quot;#,##0.00"/>
    <numFmt numFmtId="167" formatCode="&quot;£&quot;#,##0.0000"/>
    <numFmt numFmtId="168" formatCode="_-* #,##0.000_-;\-* #,##0.000_-;_-* &quot;-&quot;??_-;_-@_-"/>
    <numFmt numFmtId="169" formatCode="0.0000"/>
    <numFmt numFmtId="170" formatCode="0.000"/>
    <numFmt numFmtId="171" formatCode="#,##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70C0"/>
      <name val="Calibri"/>
      <family val="2"/>
    </font>
    <font>
      <b/>
      <u/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</font>
    <font>
      <sz val="11"/>
      <name val="Calibri"/>
      <family val="2"/>
      <scheme val="minor"/>
    </font>
    <font>
      <sz val="12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3" fillId="0" borderId="0" xfId="0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4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165" fontId="0" fillId="0" borderId="0" xfId="1" applyNumberFormat="1" applyFont="1"/>
    <xf numFmtId="8" fontId="0" fillId="0" borderId="2" xfId="0" applyNumberFormat="1" applyBorder="1" applyAlignment="1">
      <alignment horizontal="left" vertical="top"/>
    </xf>
    <xf numFmtId="8" fontId="0" fillId="0" borderId="0" xfId="0" applyNumberFormat="1" applyAlignment="1">
      <alignment horizontal="left" vertical="top"/>
    </xf>
    <xf numFmtId="8" fontId="0" fillId="0" borderId="7" xfId="0" applyNumberFormat="1" applyBorder="1" applyAlignment="1">
      <alignment horizontal="left" vertical="top"/>
    </xf>
    <xf numFmtId="8" fontId="0" fillId="0" borderId="10" xfId="0" applyNumberFormat="1" applyBorder="1" applyAlignment="1">
      <alignment horizontal="left" vertical="top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1" fontId="0" fillId="0" borderId="0" xfId="0" applyNumberFormat="1" applyAlignment="1">
      <alignment horizontal="left" vertical="top"/>
    </xf>
    <xf numFmtId="1" fontId="0" fillId="0" borderId="7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" fontId="0" fillId="0" borderId="0" xfId="0" applyNumberFormat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5" fillId="0" borderId="0" xfId="0" applyFont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66" fontId="0" fillId="0" borderId="2" xfId="0" applyNumberFormat="1" applyBorder="1" applyAlignment="1">
      <alignment horizontal="left" vertical="top"/>
    </xf>
    <xf numFmtId="167" fontId="0" fillId="0" borderId="0" xfId="0" applyNumberFormat="1" applyAlignment="1">
      <alignment horizontal="left" vertical="top"/>
    </xf>
    <xf numFmtId="167" fontId="0" fillId="0" borderId="7" xfId="0" applyNumberFormat="1" applyBorder="1" applyAlignment="1">
      <alignment horizontal="left" vertical="top"/>
    </xf>
    <xf numFmtId="0" fontId="2" fillId="2" borderId="2" xfId="0" applyFont="1" applyFill="1" applyBorder="1"/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" fillId="2" borderId="1" xfId="0" applyFont="1" applyFill="1" applyBorder="1"/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0" fillId="0" borderId="16" xfId="0" applyNumberFormat="1" applyBorder="1" applyAlignment="1">
      <alignment horizontal="left" vertical="top"/>
    </xf>
    <xf numFmtId="0" fontId="0" fillId="0" borderId="17" xfId="0" applyBorder="1" applyAlignment="1">
      <alignment horizontal="left" vertical="top" wrapText="1"/>
    </xf>
    <xf numFmtId="164" fontId="0" fillId="0" borderId="18" xfId="0" applyNumberFormat="1" applyBorder="1" applyAlignment="1">
      <alignment horizontal="left" vertical="top"/>
    </xf>
    <xf numFmtId="0" fontId="0" fillId="0" borderId="19" xfId="0" applyBorder="1" applyAlignment="1">
      <alignment horizontal="left" vertical="top" wrapText="1"/>
    </xf>
    <xf numFmtId="164" fontId="0" fillId="0" borderId="20" xfId="0" applyNumberFormat="1" applyBorder="1" applyAlignment="1">
      <alignment horizontal="left" vertical="top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2" borderId="24" xfId="0" applyFont="1" applyFill="1" applyBorder="1"/>
    <xf numFmtId="0" fontId="6" fillId="0" borderId="0" xfId="0" applyFont="1"/>
    <xf numFmtId="0" fontId="7" fillId="0" borderId="0" xfId="0" applyFont="1"/>
    <xf numFmtId="43" fontId="0" fillId="0" borderId="2" xfId="2" applyFont="1" applyBorder="1"/>
    <xf numFmtId="43" fontId="0" fillId="0" borderId="0" xfId="2" applyFont="1" applyBorder="1"/>
    <xf numFmtId="43" fontId="0" fillId="0" borderId="0" xfId="2" applyFont="1" applyFill="1" applyBorder="1"/>
    <xf numFmtId="0" fontId="0" fillId="0" borderId="9" xfId="0" applyBorder="1"/>
    <xf numFmtId="0" fontId="0" fillId="0" borderId="10" xfId="0" applyBorder="1"/>
    <xf numFmtId="168" fontId="0" fillId="0" borderId="10" xfId="2" applyNumberFormat="1" applyFont="1" applyFill="1" applyBorder="1"/>
    <xf numFmtId="0" fontId="0" fillId="0" borderId="11" xfId="0" applyBorder="1"/>
    <xf numFmtId="168" fontId="0" fillId="0" borderId="7" xfId="2" applyNumberFormat="1" applyFont="1" applyFill="1" applyBorder="1"/>
    <xf numFmtId="2" fontId="0" fillId="0" borderId="0" xfId="0" applyNumberFormat="1"/>
    <xf numFmtId="2" fontId="2" fillId="2" borderId="10" xfId="0" applyNumberFormat="1" applyFont="1" applyFill="1" applyBorder="1"/>
    <xf numFmtId="2" fontId="0" fillId="0" borderId="7" xfId="0" applyNumberFormat="1" applyBorder="1"/>
    <xf numFmtId="2" fontId="0" fillId="0" borderId="0" xfId="0" applyNumberFormat="1" applyAlignment="1">
      <alignment horizontal="left" vertical="top"/>
    </xf>
    <xf numFmtId="169" fontId="0" fillId="0" borderId="0" xfId="0" applyNumberFormat="1"/>
    <xf numFmtId="0" fontId="0" fillId="0" borderId="4" xfId="0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2" fontId="2" fillId="2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9" fontId="10" fillId="0" borderId="0" xfId="0" applyNumberFormat="1" applyFont="1"/>
    <xf numFmtId="0" fontId="0" fillId="0" borderId="0" xfId="0" applyAlignment="1">
      <alignment wrapText="1"/>
    </xf>
    <xf numFmtId="0" fontId="11" fillId="0" borderId="0" xfId="0" applyFont="1"/>
    <xf numFmtId="0" fontId="12" fillId="0" borderId="0" xfId="0" applyFont="1"/>
    <xf numFmtId="0" fontId="13" fillId="4" borderId="9" xfId="0" applyFont="1" applyFill="1" applyBorder="1"/>
    <xf numFmtId="0" fontId="13" fillId="4" borderId="10" xfId="0" applyFont="1" applyFill="1" applyBorder="1"/>
    <xf numFmtId="0" fontId="13" fillId="4" borderId="11" xfId="0" applyFont="1" applyFill="1" applyBorder="1"/>
    <xf numFmtId="0" fontId="11" fillId="0" borderId="4" xfId="0" applyFont="1" applyBorder="1"/>
    <xf numFmtId="0" fontId="14" fillId="0" borderId="0" xfId="0" applyFont="1"/>
    <xf numFmtId="0" fontId="11" fillId="0" borderId="5" xfId="0" applyFont="1" applyBorder="1"/>
    <xf numFmtId="0" fontId="11" fillId="0" borderId="2" xfId="0" applyFont="1" applyBorder="1"/>
    <xf numFmtId="0" fontId="11" fillId="0" borderId="9" xfId="0" applyFont="1" applyBorder="1"/>
    <xf numFmtId="0" fontId="11" fillId="0" borderId="10" xfId="0" applyFont="1" applyBorder="1"/>
    <xf numFmtId="0" fontId="14" fillId="0" borderId="10" xfId="0" applyFont="1" applyBorder="1"/>
    <xf numFmtId="0" fontId="11" fillId="0" borderId="11" xfId="0" applyFont="1" applyBorder="1"/>
    <xf numFmtId="0" fontId="11" fillId="0" borderId="6" xfId="0" applyFont="1" applyBorder="1"/>
    <xf numFmtId="0" fontId="11" fillId="0" borderId="7" xfId="0" applyFont="1" applyBorder="1"/>
    <xf numFmtId="0" fontId="14" fillId="0" borderId="7" xfId="0" applyFont="1" applyBorder="1"/>
    <xf numFmtId="0" fontId="11" fillId="0" borderId="8" xfId="0" applyFont="1" applyBorder="1"/>
    <xf numFmtId="0" fontId="11" fillId="0" borderId="3" xfId="0" applyFont="1" applyBorder="1"/>
    <xf numFmtId="0" fontId="11" fillId="0" borderId="0" xfId="0" applyFont="1" applyAlignment="1">
      <alignment wrapText="1"/>
    </xf>
    <xf numFmtId="0" fontId="13" fillId="4" borderId="24" xfId="0" applyFont="1" applyFill="1" applyBorder="1"/>
    <xf numFmtId="0" fontId="15" fillId="0" borderId="0" xfId="0" applyFont="1"/>
    <xf numFmtId="0" fontId="11" fillId="0" borderId="4" xfId="0" applyFont="1" applyBorder="1" applyAlignment="1">
      <alignment wrapText="1"/>
    </xf>
    <xf numFmtId="2" fontId="10" fillId="0" borderId="2" xfId="0" applyNumberFormat="1" applyFont="1" applyBorder="1"/>
    <xf numFmtId="2" fontId="10" fillId="0" borderId="0" xfId="0" applyNumberFormat="1" applyFont="1"/>
    <xf numFmtId="2" fontId="10" fillId="0" borderId="7" xfId="0" applyNumberFormat="1" applyFont="1" applyBorder="1"/>
    <xf numFmtId="169" fontId="10" fillId="0" borderId="7" xfId="0" applyNumberFormat="1" applyFont="1" applyBorder="1"/>
    <xf numFmtId="4" fontId="10" fillId="0" borderId="2" xfId="0" applyNumberFormat="1" applyFont="1" applyBorder="1"/>
    <xf numFmtId="4" fontId="10" fillId="0" borderId="0" xfId="0" applyNumberFormat="1" applyFont="1"/>
    <xf numFmtId="4" fontId="10" fillId="0" borderId="7" xfId="0" applyNumberFormat="1" applyFont="1" applyBorder="1"/>
    <xf numFmtId="1" fontId="10" fillId="0" borderId="0" xfId="0" applyNumberFormat="1" applyFont="1"/>
    <xf numFmtId="2" fontId="10" fillId="0" borderId="10" xfId="0" applyNumberFormat="1" applyFont="1" applyBorder="1"/>
    <xf numFmtId="0" fontId="0" fillId="0" borderId="25" xfId="0" applyBorder="1"/>
    <xf numFmtId="0" fontId="2" fillId="2" borderId="26" xfId="0" applyFont="1" applyFill="1" applyBorder="1"/>
    <xf numFmtId="2" fontId="2" fillId="2" borderId="26" xfId="0" applyNumberFormat="1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7" fillId="0" borderId="21" xfId="0" applyFont="1" applyBorder="1" applyAlignment="1">
      <alignment horizontal="center"/>
    </xf>
    <xf numFmtId="2" fontId="16" fillId="0" borderId="0" xfId="0" applyNumberFormat="1" applyFont="1"/>
    <xf numFmtId="0" fontId="0" fillId="0" borderId="32" xfId="0" applyBorder="1"/>
    <xf numFmtId="0" fontId="0" fillId="0" borderId="33" xfId="0" applyBorder="1"/>
    <xf numFmtId="0" fontId="11" fillId="0" borderId="30" xfId="0" applyFont="1" applyBorder="1"/>
    <xf numFmtId="0" fontId="0" fillId="0" borderId="35" xfId="0" applyBorder="1" applyAlignment="1">
      <alignment horizontal="center"/>
    </xf>
    <xf numFmtId="2" fontId="10" fillId="0" borderId="2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7" xfId="0" applyNumberFormat="1" applyFont="1" applyBorder="1" applyAlignment="1">
      <alignment vertical="center"/>
    </xf>
    <xf numFmtId="9" fontId="16" fillId="0" borderId="7" xfId="0" applyNumberFormat="1" applyFont="1" applyBorder="1" applyAlignment="1">
      <alignment vertical="center"/>
    </xf>
    <xf numFmtId="9" fontId="16" fillId="0" borderId="0" xfId="0" applyNumberFormat="1" applyFont="1" applyAlignment="1">
      <alignment vertical="center"/>
    </xf>
    <xf numFmtId="9" fontId="16" fillId="0" borderId="30" xfId="0" applyNumberFormat="1" applyFont="1" applyBorder="1" applyAlignment="1">
      <alignment vertical="center"/>
    </xf>
    <xf numFmtId="0" fontId="14" fillId="0" borderId="2" xfId="0" applyFont="1" applyBorder="1"/>
    <xf numFmtId="170" fontId="10" fillId="0" borderId="7" xfId="0" applyNumberFormat="1" applyFont="1" applyBorder="1"/>
    <xf numFmtId="2" fontId="10" fillId="0" borderId="30" xfId="0" applyNumberFormat="1" applyFont="1" applyBorder="1"/>
    <xf numFmtId="2" fontId="2" fillId="2" borderId="2" xfId="0" applyNumberFormat="1" applyFont="1" applyFill="1" applyBorder="1"/>
    <xf numFmtId="2" fontId="14" fillId="0" borderId="0" xfId="0" applyNumberFormat="1" applyFont="1"/>
    <xf numFmtId="2" fontId="14" fillId="0" borderId="10" xfId="0" applyNumberFormat="1" applyFont="1" applyBorder="1"/>
    <xf numFmtId="169" fontId="10" fillId="0" borderId="10" xfId="0" applyNumberFormat="1" applyFont="1" applyBorder="1"/>
    <xf numFmtId="169" fontId="14" fillId="0" borderId="0" xfId="0" applyNumberFormat="1" applyFont="1"/>
    <xf numFmtId="0" fontId="2" fillId="0" borderId="9" xfId="0" applyFont="1" applyBorder="1"/>
    <xf numFmtId="0" fontId="11" fillId="0" borderId="33" xfId="0" applyFont="1" applyBorder="1"/>
    <xf numFmtId="0" fontId="11" fillId="0" borderId="34" xfId="0" applyFont="1" applyBorder="1"/>
    <xf numFmtId="0" fontId="17" fillId="0" borderId="0" xfId="0" applyFont="1"/>
    <xf numFmtId="0" fontId="17" fillId="0" borderId="4" xfId="0" applyFont="1" applyBorder="1"/>
    <xf numFmtId="0" fontId="17" fillId="0" borderId="5" xfId="0" applyFont="1" applyBorder="1"/>
    <xf numFmtId="2" fontId="14" fillId="0" borderId="2" xfId="0" applyNumberFormat="1" applyFont="1" applyBorder="1"/>
    <xf numFmtId="9" fontId="16" fillId="0" borderId="10" xfId="0" applyNumberFormat="1" applyFont="1" applyBorder="1" applyAlignment="1">
      <alignment vertical="center"/>
    </xf>
    <xf numFmtId="49" fontId="14" fillId="0" borderId="7" xfId="0" applyNumberFormat="1" applyFont="1" applyBorder="1" applyAlignment="1">
      <alignment horizontal="right"/>
    </xf>
    <xf numFmtId="9" fontId="10" fillId="0" borderId="0" xfId="0" applyNumberFormat="1" applyFont="1" applyAlignment="1">
      <alignment vertical="center"/>
    </xf>
    <xf numFmtId="9" fontId="10" fillId="0" borderId="7" xfId="0" applyNumberFormat="1" applyFont="1" applyBorder="1" applyAlignment="1">
      <alignment vertical="center"/>
    </xf>
    <xf numFmtId="9" fontId="10" fillId="0" borderId="8" xfId="0" applyNumberFormat="1" applyFont="1" applyBorder="1" applyAlignment="1">
      <alignment vertical="center"/>
    </xf>
    <xf numFmtId="170" fontId="10" fillId="0" borderId="0" xfId="0" applyNumberFormat="1" applyFont="1"/>
    <xf numFmtId="2" fontId="14" fillId="0" borderId="7" xfId="0" applyNumberFormat="1" applyFont="1" applyBorder="1"/>
    <xf numFmtId="9" fontId="10" fillId="0" borderId="10" xfId="0" applyNumberFormat="1" applyFont="1" applyBorder="1" applyAlignment="1">
      <alignment vertical="center"/>
    </xf>
    <xf numFmtId="9" fontId="10" fillId="0" borderId="2" xfId="0" applyNumberFormat="1" applyFont="1" applyBorder="1" applyAlignment="1">
      <alignment vertical="center"/>
    </xf>
    <xf numFmtId="9" fontId="16" fillId="0" borderId="2" xfId="0" applyNumberFormat="1" applyFont="1" applyBorder="1" applyAlignment="1">
      <alignment vertical="center"/>
    </xf>
    <xf numFmtId="169" fontId="9" fillId="0" borderId="0" xfId="0" applyNumberFormat="1" applyFont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3" xfId="0" applyFont="1" applyFill="1" applyBorder="1"/>
    <xf numFmtId="0" fontId="11" fillId="0" borderId="1" xfId="0" applyFont="1" applyBorder="1"/>
    <xf numFmtId="0" fontId="0" fillId="0" borderId="10" xfId="0" applyBorder="1" applyAlignment="1">
      <alignment vertical="center"/>
    </xf>
    <xf numFmtId="170" fontId="10" fillId="0" borderId="10" xfId="0" applyNumberFormat="1" applyFont="1" applyBorder="1"/>
    <xf numFmtId="0" fontId="2" fillId="2" borderId="36" xfId="0" applyFont="1" applyFill="1" applyBorder="1"/>
    <xf numFmtId="0" fontId="2" fillId="2" borderId="3" xfId="0" applyFont="1" applyFill="1" applyBorder="1"/>
    <xf numFmtId="2" fontId="19" fillId="0" borderId="2" xfId="0" applyNumberFormat="1" applyFont="1" applyBorder="1"/>
    <xf numFmtId="2" fontId="19" fillId="0" borderId="7" xfId="0" applyNumberFormat="1" applyFont="1" applyBorder="1"/>
    <xf numFmtId="169" fontId="19" fillId="0" borderId="2" xfId="0" applyNumberFormat="1" applyFont="1" applyBorder="1"/>
    <xf numFmtId="169" fontId="19" fillId="0" borderId="0" xfId="0" applyNumberFormat="1" applyFont="1"/>
    <xf numFmtId="169" fontId="19" fillId="0" borderId="7" xfId="0" applyNumberFormat="1" applyFont="1" applyBorder="1"/>
    <xf numFmtId="171" fontId="10" fillId="0" borderId="0" xfId="0" applyNumberFormat="1" applyFont="1"/>
    <xf numFmtId="9" fontId="0" fillId="0" borderId="7" xfId="0" applyNumberFormat="1" applyBorder="1" applyAlignment="1">
      <alignment vertical="center"/>
    </xf>
    <xf numFmtId="0" fontId="20" fillId="0" borderId="7" xfId="0" applyFont="1" applyBorder="1"/>
    <xf numFmtId="0" fontId="21" fillId="0" borderId="9" xfId="0" applyFont="1" applyBorder="1"/>
    <xf numFmtId="0" fontId="21" fillId="0" borderId="10" xfId="0" applyFont="1" applyBorder="1"/>
    <xf numFmtId="9" fontId="21" fillId="0" borderId="7" xfId="0" applyNumberFormat="1" applyFont="1" applyBorder="1" applyAlignment="1">
      <alignment vertical="center"/>
    </xf>
    <xf numFmtId="0" fontId="21" fillId="0" borderId="11" xfId="0" applyFont="1" applyBorder="1"/>
    <xf numFmtId="0" fontId="21" fillId="0" borderId="0" xfId="0" applyFont="1"/>
    <xf numFmtId="0" fontId="0" fillId="0" borderId="7" xfId="0" applyBorder="1" applyAlignment="1">
      <alignment vertical="center" wrapText="1"/>
    </xf>
    <xf numFmtId="0" fontId="17" fillId="0" borderId="7" xfId="0" applyFont="1" applyBorder="1"/>
    <xf numFmtId="0" fontId="11" fillId="0" borderId="37" xfId="0" applyFont="1" applyBorder="1"/>
    <xf numFmtId="0" fontId="11" fillId="0" borderId="38" xfId="0" applyFont="1" applyBorder="1"/>
    <xf numFmtId="0" fontId="0" fillId="6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11" fillId="0" borderId="22" xfId="0" applyFont="1" applyBorder="1"/>
    <xf numFmtId="0" fontId="22" fillId="0" borderId="29" xfId="0" applyFont="1" applyBorder="1"/>
    <xf numFmtId="0" fontId="23" fillId="0" borderId="39" xfId="0" applyFont="1" applyBorder="1"/>
    <xf numFmtId="0" fontId="22" fillId="0" borderId="39" xfId="0" applyFont="1" applyBorder="1"/>
    <xf numFmtId="0" fontId="11" fillId="0" borderId="23" xfId="0" applyFont="1" applyBorder="1"/>
    <xf numFmtId="0" fontId="23" fillId="0" borderId="40" xfId="0" applyFont="1" applyBorder="1"/>
    <xf numFmtId="0" fontId="22" fillId="0" borderId="31" xfId="0" applyFont="1" applyBorder="1"/>
    <xf numFmtId="0" fontId="24" fillId="0" borderId="0" xfId="0" applyFont="1" applyAlignment="1">
      <alignment vertical="center"/>
    </xf>
    <xf numFmtId="169" fontId="10" fillId="0" borderId="2" xfId="0" applyNumberFormat="1" applyFont="1" applyBorder="1"/>
    <xf numFmtId="2" fontId="19" fillId="0" borderId="0" xfId="0" applyNumberFormat="1" applyFont="1"/>
    <xf numFmtId="171" fontId="10" fillId="0" borderId="7" xfId="0" applyNumberFormat="1" applyFont="1" applyBorder="1"/>
    <xf numFmtId="171" fontId="10" fillId="0" borderId="2" xfId="0" applyNumberFormat="1" applyFont="1" applyBorder="1"/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9" fontId="16" fillId="0" borderId="26" xfId="0" applyNumberFormat="1" applyFont="1" applyBorder="1" applyAlignment="1">
      <alignment vertical="center"/>
    </xf>
    <xf numFmtId="0" fontId="7" fillId="2" borderId="9" xfId="0" applyFont="1" applyFill="1" applyBorder="1"/>
    <xf numFmtId="0" fontId="7" fillId="2" borderId="10" xfId="0" applyFont="1" applyFill="1" applyBorder="1"/>
    <xf numFmtId="2" fontId="7" fillId="2" borderId="10" xfId="0" applyNumberFormat="1" applyFont="1" applyFill="1" applyBorder="1"/>
    <xf numFmtId="0" fontId="7" fillId="2" borderId="11" xfId="0" applyFont="1" applyFill="1" applyBorder="1"/>
    <xf numFmtId="2" fontId="7" fillId="2" borderId="2" xfId="0" applyNumberFormat="1" applyFont="1" applyFill="1" applyBorder="1"/>
    <xf numFmtId="0" fontId="20" fillId="0" borderId="0" xfId="0" applyFont="1"/>
    <xf numFmtId="1" fontId="19" fillId="0" borderId="0" xfId="0" applyNumberFormat="1" applyFont="1"/>
    <xf numFmtId="9" fontId="0" fillId="0" borderId="0" xfId="0" applyNumberForma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25" fillId="2" borderId="9" xfId="0" applyFont="1" applyFill="1" applyBorder="1"/>
    <xf numFmtId="0" fontId="21" fillId="0" borderId="2" xfId="0" applyFont="1" applyBorder="1"/>
    <xf numFmtId="0" fontId="25" fillId="2" borderId="10" xfId="0" applyFont="1" applyFill="1" applyBorder="1"/>
    <xf numFmtId="0" fontId="21" fillId="0" borderId="7" xfId="0" applyFont="1" applyBorder="1"/>
    <xf numFmtId="0" fontId="21" fillId="0" borderId="0" xfId="0" applyFont="1" applyAlignment="1">
      <alignment horizontal="left" vertical="top"/>
    </xf>
    <xf numFmtId="0" fontId="21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69" fontId="14" fillId="0" borderId="2" xfId="0" applyNumberFormat="1" applyFont="1" applyBorder="1"/>
    <xf numFmtId="0" fontId="0" fillId="0" borderId="41" xfId="0" applyBorder="1"/>
    <xf numFmtId="0" fontId="0" fillId="0" borderId="42" xfId="0" applyBorder="1"/>
    <xf numFmtId="2" fontId="10" fillId="0" borderId="42" xfId="0" applyNumberFormat="1" applyFont="1" applyBorder="1"/>
    <xf numFmtId="0" fontId="21" fillId="0" borderId="42" xfId="0" applyFont="1" applyBorder="1"/>
    <xf numFmtId="0" fontId="0" fillId="0" borderId="43" xfId="0" applyBorder="1"/>
    <xf numFmtId="0" fontId="0" fillId="0" borderId="44" xfId="0" applyBorder="1"/>
    <xf numFmtId="0" fontId="21" fillId="0" borderId="30" xfId="0" applyFont="1" applyBorder="1"/>
    <xf numFmtId="0" fontId="25" fillId="2" borderId="2" xfId="0" applyFont="1" applyFill="1" applyBorder="1"/>
    <xf numFmtId="0" fontId="14" fillId="0" borderId="42" xfId="0" applyFont="1" applyBorder="1"/>
    <xf numFmtId="0" fontId="0" fillId="0" borderId="25" xfId="0" applyBorder="1" applyAlignment="1">
      <alignment wrapText="1"/>
    </xf>
    <xf numFmtId="0" fontId="14" fillId="0" borderId="30" xfId="0" applyFont="1" applyBorder="1"/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170" fontId="14" fillId="0" borderId="2" xfId="0" applyNumberFormat="1" applyFont="1" applyBorder="1"/>
    <xf numFmtId="170" fontId="14" fillId="0" borderId="0" xfId="0" applyNumberFormat="1" applyFont="1"/>
    <xf numFmtId="170" fontId="14" fillId="0" borderId="7" xfId="0" applyNumberFormat="1" applyFont="1" applyBorder="1"/>
    <xf numFmtId="2" fontId="0" fillId="0" borderId="10" xfId="0" applyNumberFormat="1" applyBorder="1" applyAlignment="1">
      <alignment vertical="center"/>
    </xf>
    <xf numFmtId="2" fontId="10" fillId="0" borderId="10" xfId="0" applyNumberFormat="1" applyFont="1" applyBorder="1" applyAlignment="1">
      <alignment vertical="center"/>
    </xf>
    <xf numFmtId="169" fontId="10" fillId="0" borderId="0" xfId="0" applyNumberFormat="1" applyFont="1" applyAlignment="1">
      <alignment vertical="center"/>
    </xf>
    <xf numFmtId="0" fontId="0" fillId="5" borderId="0" xfId="0" applyFill="1" applyAlignment="1">
      <alignment horizontal="center" vertical="center"/>
    </xf>
    <xf numFmtId="0" fontId="18" fillId="0" borderId="24" xfId="0" applyFont="1" applyBorder="1" applyAlignment="1">
      <alignment horizontal="center" vertical="center"/>
    </xf>
  </cellXfs>
  <cellStyles count="3">
    <cellStyle name="Comma" xfId="1" builtinId="3"/>
    <cellStyle name="Comma 2" xfId="2" xr:uid="{06BEF401-5660-40ED-98C8-EDB24620C8B7}"/>
    <cellStyle name="Normal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4C7D-0F29-467D-8228-D6A1357D336E}">
  <dimension ref="A1:A12"/>
  <sheetViews>
    <sheetView workbookViewId="0"/>
  </sheetViews>
  <sheetFormatPr defaultRowHeight="14.5" x14ac:dyDescent="0.35"/>
  <sheetData>
    <row r="1" spans="1:1" x14ac:dyDescent="0.35">
      <c r="A1" s="72" t="s">
        <v>0</v>
      </c>
    </row>
    <row r="3" spans="1:1" x14ac:dyDescent="0.35">
      <c r="A3" t="s">
        <v>1</v>
      </c>
    </row>
    <row r="4" spans="1:1" x14ac:dyDescent="0.35">
      <c r="A4" t="s">
        <v>2</v>
      </c>
    </row>
    <row r="5" spans="1:1" x14ac:dyDescent="0.35">
      <c r="A5" t="s">
        <v>3</v>
      </c>
    </row>
    <row r="6" spans="1:1" x14ac:dyDescent="0.35">
      <c r="A6" t="s">
        <v>4</v>
      </c>
    </row>
    <row r="8" spans="1:1" x14ac:dyDescent="0.35">
      <c r="A8" t="s">
        <v>5</v>
      </c>
    </row>
    <row r="9" spans="1:1" x14ac:dyDescent="0.35">
      <c r="A9" t="s">
        <v>6</v>
      </c>
    </row>
    <row r="10" spans="1:1" x14ac:dyDescent="0.35">
      <c r="A10" t="s">
        <v>7</v>
      </c>
    </row>
    <row r="12" spans="1:1" x14ac:dyDescent="0.35">
      <c r="A12" t="s">
        <v>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14DA-26CA-42BA-A345-AC0C7C8B7833}">
  <dimension ref="A1:O53"/>
  <sheetViews>
    <sheetView workbookViewId="0"/>
  </sheetViews>
  <sheetFormatPr defaultRowHeight="15" customHeight="1" x14ac:dyDescent="0.35"/>
  <cols>
    <col min="1" max="1" width="49.54296875" bestFit="1" customWidth="1"/>
    <col min="2" max="2" width="9" bestFit="1" customWidth="1"/>
    <col min="3" max="3" width="12.453125" bestFit="1" customWidth="1"/>
    <col min="4" max="6" width="12.453125" style="90" bestFit="1" customWidth="1"/>
    <col min="7" max="7" width="17.81640625" style="90" bestFit="1" customWidth="1"/>
    <col min="8" max="8" width="17.453125" style="90" bestFit="1" customWidth="1"/>
    <col min="9" max="9" width="17.453125" style="90" customWidth="1"/>
    <col min="10" max="10" width="23" bestFit="1" customWidth="1"/>
    <col min="11" max="11" width="34.453125" bestFit="1" customWidth="1"/>
    <col min="12" max="12" width="21.1796875" bestFit="1" customWidth="1"/>
    <col min="13" max="13" width="61.26953125" bestFit="1" customWidth="1"/>
    <col min="14" max="14" width="29" bestFit="1" customWidth="1"/>
  </cols>
  <sheetData>
    <row r="1" spans="1:13" ht="15" customHeight="1" x14ac:dyDescent="0.35">
      <c r="A1" s="1" t="s">
        <v>9</v>
      </c>
    </row>
    <row r="2" spans="1:13" ht="15" customHeight="1" x14ac:dyDescent="0.35">
      <c r="A2" s="5" t="s">
        <v>11</v>
      </c>
      <c r="B2" s="6" t="s">
        <v>12</v>
      </c>
      <c r="C2" s="164" t="s">
        <v>443</v>
      </c>
      <c r="D2" s="164" t="s">
        <v>444</v>
      </c>
      <c r="E2" s="164" t="s">
        <v>445</v>
      </c>
      <c r="F2" s="91" t="s">
        <v>497</v>
      </c>
      <c r="G2" s="91" t="s">
        <v>387</v>
      </c>
      <c r="H2" s="91" t="s">
        <v>388</v>
      </c>
      <c r="I2" s="91" t="s">
        <v>389</v>
      </c>
      <c r="J2" s="6" t="s">
        <v>14</v>
      </c>
      <c r="K2" s="6" t="s">
        <v>15</v>
      </c>
      <c r="L2" s="6" t="s">
        <v>16</v>
      </c>
      <c r="M2" s="7" t="s">
        <v>17</v>
      </c>
    </row>
    <row r="3" spans="1:13" ht="15" customHeight="1" x14ac:dyDescent="0.35">
      <c r="A3" s="34" t="s">
        <v>390</v>
      </c>
      <c r="B3" s="8" t="s">
        <v>18</v>
      </c>
      <c r="C3" s="182">
        <v>29.25</v>
      </c>
      <c r="D3" s="153">
        <v>27.92</v>
      </c>
      <c r="E3" s="154">
        <v>28.94</v>
      </c>
      <c r="F3" s="154">
        <v>31.24</v>
      </c>
      <c r="G3" s="180">
        <f>((D3-C3)/C3)</f>
        <v>-4.5470085470085408E-2</v>
      </c>
      <c r="H3" s="180">
        <f>((E3-D3)/D3)</f>
        <v>3.6532951289398263E-2</v>
      </c>
      <c r="I3" s="180">
        <f>((F3-E3)/E3)</f>
        <v>7.947477539737377E-2</v>
      </c>
      <c r="J3" s="8" t="s">
        <v>557</v>
      </c>
      <c r="K3" s="8" t="s">
        <v>558</v>
      </c>
      <c r="L3" s="8" t="s">
        <v>19</v>
      </c>
      <c r="M3" s="9" t="s">
        <v>20</v>
      </c>
    </row>
    <row r="4" spans="1:13" ht="15" customHeight="1" x14ac:dyDescent="0.35">
      <c r="A4" s="35" t="s">
        <v>394</v>
      </c>
      <c r="B4" t="s">
        <v>18</v>
      </c>
      <c r="C4" s="137">
        <v>48.52</v>
      </c>
      <c r="D4" s="154">
        <v>47.98</v>
      </c>
      <c r="E4" s="154">
        <v>54.41</v>
      </c>
      <c r="F4" s="154">
        <v>58.73</v>
      </c>
      <c r="G4" s="180">
        <f t="shared" ref="G4:G10" si="0">((D4-C4)/C4)</f>
        <v>-1.1129431162407383E-2</v>
      </c>
      <c r="H4" s="180">
        <f t="shared" ref="H4:I10" si="1">((E4-D4)/D4)</f>
        <v>0.13401417257190495</v>
      </c>
      <c r="I4" s="180">
        <f t="shared" si="1"/>
        <v>7.9397169637934209E-2</v>
      </c>
      <c r="J4" t="s">
        <v>557</v>
      </c>
      <c r="K4" t="s">
        <v>558</v>
      </c>
      <c r="L4" t="s">
        <v>19</v>
      </c>
      <c r="M4" s="2" t="s">
        <v>20</v>
      </c>
    </row>
    <row r="5" spans="1:13" ht="15" customHeight="1" x14ac:dyDescent="0.35">
      <c r="A5" s="35" t="s">
        <v>395</v>
      </c>
      <c r="B5" t="s">
        <v>18</v>
      </c>
      <c r="C5" s="137">
        <v>65.64</v>
      </c>
      <c r="D5" s="154">
        <v>65.819999999999993</v>
      </c>
      <c r="E5" s="154">
        <v>77.040000000000006</v>
      </c>
      <c r="F5" s="154">
        <v>83.15</v>
      </c>
      <c r="G5" s="180">
        <f t="shared" si="0"/>
        <v>2.7422303473490649E-3</v>
      </c>
      <c r="H5" s="180">
        <f t="shared" si="1"/>
        <v>0.17046490428441224</v>
      </c>
      <c r="I5" s="180">
        <f t="shared" si="1"/>
        <v>7.9309449636552426E-2</v>
      </c>
      <c r="J5" t="s">
        <v>557</v>
      </c>
      <c r="K5" t="s">
        <v>558</v>
      </c>
      <c r="L5" t="s">
        <v>19</v>
      </c>
      <c r="M5" s="2" t="s">
        <v>20</v>
      </c>
    </row>
    <row r="6" spans="1:13" ht="15" customHeight="1" x14ac:dyDescent="0.35">
      <c r="A6" s="35" t="s">
        <v>453</v>
      </c>
      <c r="B6" t="s">
        <v>18</v>
      </c>
      <c r="C6" s="137">
        <v>118.35</v>
      </c>
      <c r="D6" s="154">
        <v>120.73</v>
      </c>
      <c r="E6" s="154">
        <v>146.72999999999999</v>
      </c>
      <c r="F6" s="154">
        <v>158.37</v>
      </c>
      <c r="G6" s="180">
        <f t="shared" si="0"/>
        <v>2.0109843683988254E-2</v>
      </c>
      <c r="H6" s="180">
        <f t="shared" si="1"/>
        <v>0.2153565808001324</v>
      </c>
      <c r="I6" s="180">
        <f t="shared" si="1"/>
        <v>7.9329380494786453E-2</v>
      </c>
      <c r="J6" t="s">
        <v>557</v>
      </c>
      <c r="K6" t="s">
        <v>558</v>
      </c>
      <c r="L6" t="s">
        <v>19</v>
      </c>
      <c r="M6" s="2" t="s">
        <v>20</v>
      </c>
    </row>
    <row r="7" spans="1:13" ht="15" customHeight="1" x14ac:dyDescent="0.35">
      <c r="A7" s="35" t="s">
        <v>559</v>
      </c>
      <c r="B7" t="s">
        <v>18</v>
      </c>
      <c r="C7" s="137">
        <v>130.78</v>
      </c>
      <c r="D7" s="154">
        <v>133.68</v>
      </c>
      <c r="E7" s="154">
        <v>163.16</v>
      </c>
      <c r="F7" s="154">
        <v>176.11</v>
      </c>
      <c r="G7" s="180">
        <f t="shared" si="0"/>
        <v>2.2174644441046075E-2</v>
      </c>
      <c r="H7" s="180">
        <f t="shared" si="1"/>
        <v>0.22052663076002385</v>
      </c>
      <c r="I7" s="180">
        <f t="shared" si="1"/>
        <v>7.9369943613630894E-2</v>
      </c>
      <c r="J7" t="s">
        <v>557</v>
      </c>
      <c r="K7" t="s">
        <v>558</v>
      </c>
      <c r="L7" t="s">
        <v>19</v>
      </c>
      <c r="M7" s="2" t="s">
        <v>20</v>
      </c>
    </row>
    <row r="8" spans="1:13" ht="15" customHeight="1" x14ac:dyDescent="0.35">
      <c r="A8" s="35" t="s">
        <v>398</v>
      </c>
      <c r="B8" t="s">
        <v>18</v>
      </c>
      <c r="C8" s="137">
        <v>143.22</v>
      </c>
      <c r="D8" s="154">
        <v>146.63</v>
      </c>
      <c r="E8" s="154">
        <v>179.6</v>
      </c>
      <c r="F8" s="154">
        <v>193.85</v>
      </c>
      <c r="G8" s="180">
        <f t="shared" si="0"/>
        <v>2.3809523809523787E-2</v>
      </c>
      <c r="H8" s="180">
        <f t="shared" si="1"/>
        <v>0.22485166746232013</v>
      </c>
      <c r="I8" s="180">
        <f t="shared" si="1"/>
        <v>7.9342984409799561E-2</v>
      </c>
      <c r="J8" t="s">
        <v>557</v>
      </c>
      <c r="K8" t="s">
        <v>558</v>
      </c>
      <c r="L8" t="s">
        <v>19</v>
      </c>
      <c r="M8" s="2" t="s">
        <v>20</v>
      </c>
    </row>
    <row r="9" spans="1:13" ht="15" customHeight="1" x14ac:dyDescent="0.35">
      <c r="A9" s="35" t="s">
        <v>560</v>
      </c>
      <c r="B9" t="s">
        <v>18</v>
      </c>
      <c r="C9" s="137">
        <v>155.80000000000001</v>
      </c>
      <c r="D9" s="154">
        <v>159.74</v>
      </c>
      <c r="E9" s="154">
        <v>196.22</v>
      </c>
      <c r="F9" s="154">
        <v>211.8</v>
      </c>
      <c r="G9" s="180">
        <f t="shared" si="0"/>
        <v>2.5288831835686761E-2</v>
      </c>
      <c r="H9" s="180">
        <f t="shared" si="1"/>
        <v>0.2283711030424439</v>
      </c>
      <c r="I9" s="180">
        <f t="shared" si="1"/>
        <v>7.9400672714300333E-2</v>
      </c>
      <c r="J9" t="s">
        <v>557</v>
      </c>
      <c r="K9" t="s">
        <v>558</v>
      </c>
      <c r="L9" t="s">
        <v>19</v>
      </c>
      <c r="M9" s="2" t="s">
        <v>20</v>
      </c>
    </row>
    <row r="10" spans="1:13" ht="15" customHeight="1" x14ac:dyDescent="0.35">
      <c r="A10" s="36" t="s">
        <v>338</v>
      </c>
      <c r="B10" s="3" t="s">
        <v>23</v>
      </c>
      <c r="C10" s="146">
        <v>1.9338</v>
      </c>
      <c r="D10" s="156">
        <v>2.0714000000000001</v>
      </c>
      <c r="E10" s="156">
        <v>2.7128999999999999</v>
      </c>
      <c r="F10" s="156">
        <v>3.0158</v>
      </c>
      <c r="G10" s="179">
        <f t="shared" si="0"/>
        <v>7.1155238390733358E-2</v>
      </c>
      <c r="H10" s="179">
        <f t="shared" si="1"/>
        <v>0.30969392681278346</v>
      </c>
      <c r="I10" s="179">
        <f t="shared" si="1"/>
        <v>0.11165173799255416</v>
      </c>
      <c r="J10" s="3" t="s">
        <v>557</v>
      </c>
      <c r="K10" s="3" t="s">
        <v>558</v>
      </c>
      <c r="L10" s="3" t="s">
        <v>24</v>
      </c>
      <c r="M10" s="4" t="s">
        <v>25</v>
      </c>
    </row>
    <row r="12" spans="1:13" ht="15" customHeight="1" x14ac:dyDescent="0.35">
      <c r="A12" s="1" t="s">
        <v>39</v>
      </c>
    </row>
    <row r="13" spans="1:13" ht="15" customHeight="1" x14ac:dyDescent="0.35">
      <c r="A13" s="5" t="s">
        <v>11</v>
      </c>
      <c r="B13" s="6" t="s">
        <v>12</v>
      </c>
      <c r="C13" s="164" t="s">
        <v>443</v>
      </c>
      <c r="D13" s="164" t="s">
        <v>444</v>
      </c>
      <c r="E13" s="164" t="s">
        <v>445</v>
      </c>
      <c r="F13" s="91" t="s">
        <v>497</v>
      </c>
      <c r="G13" s="91" t="s">
        <v>387</v>
      </c>
      <c r="H13" s="91" t="s">
        <v>388</v>
      </c>
      <c r="I13" s="185" t="s">
        <v>389</v>
      </c>
      <c r="J13" s="6" t="s">
        <v>14</v>
      </c>
      <c r="K13" s="6" t="s">
        <v>15</v>
      </c>
      <c r="L13" s="6" t="s">
        <v>16</v>
      </c>
      <c r="M13" s="7" t="s">
        <v>17</v>
      </c>
    </row>
    <row r="14" spans="1:13" ht="15" customHeight="1" x14ac:dyDescent="0.35">
      <c r="A14" s="34" t="s">
        <v>390</v>
      </c>
      <c r="B14" s="8" t="s">
        <v>18</v>
      </c>
      <c r="C14" s="182">
        <v>22.4</v>
      </c>
      <c r="D14" s="153">
        <v>20.23</v>
      </c>
      <c r="E14" s="154">
        <v>11.5</v>
      </c>
      <c r="F14" s="154">
        <v>13.32</v>
      </c>
      <c r="G14" s="180">
        <f>((D14-C14)/C14)</f>
        <v>-9.687499999999992E-2</v>
      </c>
      <c r="H14" s="180">
        <f>((E14-D14)/D14)</f>
        <v>-0.43153732081067725</v>
      </c>
      <c r="I14" s="180">
        <f>((F14-E14)/E14)</f>
        <v>0.15826086956521743</v>
      </c>
      <c r="J14" s="8" t="s">
        <v>561</v>
      </c>
      <c r="K14" s="8" t="s">
        <v>558</v>
      </c>
      <c r="L14" s="8" t="s">
        <v>19</v>
      </c>
      <c r="M14" s="9" t="s">
        <v>20</v>
      </c>
    </row>
    <row r="15" spans="1:13" ht="15" customHeight="1" x14ac:dyDescent="0.35">
      <c r="A15" s="35" t="s">
        <v>394</v>
      </c>
      <c r="B15" t="s">
        <v>18</v>
      </c>
      <c r="C15" s="137">
        <v>31.41</v>
      </c>
      <c r="D15" s="154">
        <v>29.62</v>
      </c>
      <c r="E15" s="154">
        <v>22.08</v>
      </c>
      <c r="F15" s="154">
        <v>26.75</v>
      </c>
      <c r="G15" s="180">
        <f t="shared" ref="G15:G19" si="2">((D15-C15)/C15)</f>
        <v>-5.698822031200252E-2</v>
      </c>
      <c r="H15" s="180">
        <f t="shared" ref="H15:I19" si="3">((E15-D15)/D15)</f>
        <v>-0.25455773126266046</v>
      </c>
      <c r="I15" s="180">
        <f>((F15-E15)/E15)</f>
        <v>0.2115036231884059</v>
      </c>
      <c r="J15" t="s">
        <v>561</v>
      </c>
      <c r="K15" t="s">
        <v>558</v>
      </c>
      <c r="L15" t="s">
        <v>19</v>
      </c>
      <c r="M15" s="2" t="s">
        <v>20</v>
      </c>
    </row>
    <row r="16" spans="1:13" ht="15" customHeight="1" x14ac:dyDescent="0.35">
      <c r="A16" s="35" t="s">
        <v>395</v>
      </c>
      <c r="B16" t="s">
        <v>18</v>
      </c>
      <c r="C16" s="137">
        <v>40.22</v>
      </c>
      <c r="D16" s="154">
        <v>38.79</v>
      </c>
      <c r="E16" s="154">
        <v>32.42</v>
      </c>
      <c r="F16" s="154">
        <v>39.880000000000003</v>
      </c>
      <c r="G16" s="180">
        <f t="shared" si="2"/>
        <v>-3.5554450522128286E-2</v>
      </c>
      <c r="H16" s="180">
        <f t="shared" si="3"/>
        <v>-0.16421758185099247</v>
      </c>
      <c r="I16" s="180">
        <f t="shared" si="3"/>
        <v>0.23010487353485504</v>
      </c>
      <c r="J16" t="s">
        <v>561</v>
      </c>
      <c r="K16" t="s">
        <v>558</v>
      </c>
      <c r="L16" t="s">
        <v>19</v>
      </c>
      <c r="M16" s="2" t="s">
        <v>20</v>
      </c>
    </row>
    <row r="17" spans="1:13" ht="15" customHeight="1" x14ac:dyDescent="0.35">
      <c r="A17" s="35" t="s">
        <v>453</v>
      </c>
      <c r="B17" t="s">
        <v>18</v>
      </c>
      <c r="C17" s="137">
        <v>67.260000000000005</v>
      </c>
      <c r="D17" s="154">
        <v>66.959999999999994</v>
      </c>
      <c r="E17" s="154">
        <v>64.16</v>
      </c>
      <c r="F17" s="154">
        <v>80.17</v>
      </c>
      <c r="G17" s="180">
        <f t="shared" si="2"/>
        <v>-4.4603033006246108E-3</v>
      </c>
      <c r="H17" s="180">
        <f t="shared" si="3"/>
        <v>-4.1816009557945004E-2</v>
      </c>
      <c r="I17" s="180">
        <f t="shared" si="3"/>
        <v>0.24953241895261855</v>
      </c>
      <c r="J17" t="s">
        <v>561</v>
      </c>
      <c r="K17" t="s">
        <v>558</v>
      </c>
      <c r="L17" t="s">
        <v>19</v>
      </c>
      <c r="M17" s="2" t="s">
        <v>20</v>
      </c>
    </row>
    <row r="18" spans="1:13" ht="15" customHeight="1" x14ac:dyDescent="0.35">
      <c r="A18" s="35" t="s">
        <v>559</v>
      </c>
      <c r="B18" t="s">
        <v>18</v>
      </c>
      <c r="C18" s="137">
        <v>76.08</v>
      </c>
      <c r="D18" s="154">
        <v>76.150000000000006</v>
      </c>
      <c r="E18" s="154">
        <v>74.510000000000005</v>
      </c>
      <c r="F18" s="154">
        <v>93.32</v>
      </c>
      <c r="G18" s="180">
        <f t="shared" si="2"/>
        <v>9.2008412197696363E-4</v>
      </c>
      <c r="H18" s="180">
        <f t="shared" si="3"/>
        <v>-2.1536441234405783E-2</v>
      </c>
      <c r="I18" s="180">
        <f t="shared" si="3"/>
        <v>0.25244933565964284</v>
      </c>
      <c r="J18" t="s">
        <v>561</v>
      </c>
      <c r="K18" t="s">
        <v>558</v>
      </c>
      <c r="L18" t="s">
        <v>19</v>
      </c>
      <c r="M18" s="2" t="s">
        <v>20</v>
      </c>
    </row>
    <row r="19" spans="1:13" ht="15" customHeight="1" x14ac:dyDescent="0.35">
      <c r="A19" s="35" t="s">
        <v>398</v>
      </c>
      <c r="B19" t="s">
        <v>18</v>
      </c>
      <c r="C19" s="137">
        <v>85.09</v>
      </c>
      <c r="D19" s="154">
        <v>85.54</v>
      </c>
      <c r="E19" s="154">
        <v>85.09</v>
      </c>
      <c r="F19" s="154">
        <v>106.75</v>
      </c>
      <c r="G19" s="180">
        <f t="shared" si="2"/>
        <v>5.2885180397226799E-3</v>
      </c>
      <c r="H19" s="180">
        <f t="shared" si="3"/>
        <v>-5.2606967500584854E-3</v>
      </c>
      <c r="I19" s="180">
        <f t="shared" si="3"/>
        <v>0.25455400164531666</v>
      </c>
      <c r="J19" t="s">
        <v>561</v>
      </c>
      <c r="K19" t="s">
        <v>558</v>
      </c>
      <c r="L19" t="s">
        <v>19</v>
      </c>
      <c r="M19" s="2" t="s">
        <v>20</v>
      </c>
    </row>
    <row r="20" spans="1:13" ht="15" customHeight="1" x14ac:dyDescent="0.35">
      <c r="A20" s="36" t="s">
        <v>560</v>
      </c>
      <c r="B20" s="3" t="s">
        <v>18</v>
      </c>
      <c r="C20" s="146">
        <v>94.11</v>
      </c>
      <c r="D20" s="155">
        <v>94.93</v>
      </c>
      <c r="E20" s="155">
        <v>95.67</v>
      </c>
      <c r="F20" s="155">
        <v>120.18</v>
      </c>
      <c r="G20" s="179">
        <f t="shared" ref="G20:I21" si="4">((D20-C20)/C20)</f>
        <v>8.7132079481458662E-3</v>
      </c>
      <c r="H20" s="179">
        <f t="shared" si="4"/>
        <v>7.7952175287053071E-3</v>
      </c>
      <c r="I20" s="180">
        <f t="shared" si="4"/>
        <v>0.25619316400125436</v>
      </c>
      <c r="J20" s="3" t="s">
        <v>561</v>
      </c>
      <c r="K20" s="3" t="s">
        <v>558</v>
      </c>
      <c r="L20" s="3" t="s">
        <v>19</v>
      </c>
      <c r="M20" s="4" t="s">
        <v>20</v>
      </c>
    </row>
    <row r="21" spans="1:13" ht="15" customHeight="1" x14ac:dyDescent="0.35">
      <c r="A21" s="36" t="s">
        <v>407</v>
      </c>
      <c r="B21" s="3" t="s">
        <v>23</v>
      </c>
      <c r="C21" s="146">
        <v>2.3549000000000002</v>
      </c>
      <c r="D21" s="156">
        <v>2.4338000000000002</v>
      </c>
      <c r="E21" s="156">
        <v>2.9990000000000001</v>
      </c>
      <c r="F21" s="156">
        <v>4.1258999999999997</v>
      </c>
      <c r="G21" s="179">
        <f t="shared" si="4"/>
        <v>3.3504607414327557E-2</v>
      </c>
      <c r="H21" s="181">
        <f t="shared" si="4"/>
        <v>0.23222943545073543</v>
      </c>
      <c r="I21" s="250">
        <f t="shared" si="4"/>
        <v>0.37575858619539831</v>
      </c>
      <c r="J21" s="3" t="s">
        <v>561</v>
      </c>
      <c r="K21" s="3" t="s">
        <v>562</v>
      </c>
      <c r="L21" s="3" t="s">
        <v>44</v>
      </c>
      <c r="M21" s="4" t="s">
        <v>45</v>
      </c>
    </row>
    <row r="23" spans="1:13" ht="15" customHeight="1" x14ac:dyDescent="0.35">
      <c r="A23" s="1" t="s">
        <v>46</v>
      </c>
    </row>
    <row r="24" spans="1:13" ht="15" customHeight="1" x14ac:dyDescent="0.35">
      <c r="A24" s="5" t="s">
        <v>11</v>
      </c>
      <c r="B24" s="6" t="s">
        <v>12</v>
      </c>
      <c r="C24" s="164" t="s">
        <v>443</v>
      </c>
      <c r="D24" s="164" t="s">
        <v>444</v>
      </c>
      <c r="E24" s="164" t="s">
        <v>445</v>
      </c>
      <c r="F24" s="91" t="s">
        <v>497</v>
      </c>
      <c r="G24" s="91" t="s">
        <v>387</v>
      </c>
      <c r="H24" s="91" t="s">
        <v>388</v>
      </c>
      <c r="I24" s="91" t="s">
        <v>389</v>
      </c>
      <c r="J24" s="6" t="s">
        <v>14</v>
      </c>
      <c r="K24" s="6" t="s">
        <v>15</v>
      </c>
      <c r="L24" s="6" t="s">
        <v>16</v>
      </c>
      <c r="M24" s="7" t="s">
        <v>17</v>
      </c>
    </row>
    <row r="25" spans="1:13" ht="15" customHeight="1" x14ac:dyDescent="0.35">
      <c r="A25" s="34" t="s">
        <v>390</v>
      </c>
      <c r="B25" s="8" t="s">
        <v>18</v>
      </c>
      <c r="C25" s="182">
        <v>21.79</v>
      </c>
      <c r="D25" s="153">
        <v>21.79</v>
      </c>
      <c r="E25" s="154">
        <v>25.19</v>
      </c>
      <c r="F25" s="154">
        <v>33.36</v>
      </c>
      <c r="G25" s="180">
        <f>((D25-C25)/C25)</f>
        <v>0</v>
      </c>
      <c r="H25" s="180">
        <f>((E25-D25)/D25)</f>
        <v>0.15603487838458019</v>
      </c>
      <c r="I25" s="180">
        <f>((F25-E25)/E25)</f>
        <v>0.32433505359269543</v>
      </c>
      <c r="J25" s="8" t="s">
        <v>563</v>
      </c>
      <c r="K25" s="8" t="s">
        <v>564</v>
      </c>
      <c r="L25" s="8" t="s">
        <v>64</v>
      </c>
      <c r="M25" s="9" t="s">
        <v>65</v>
      </c>
    </row>
    <row r="26" spans="1:13" ht="15" customHeight="1" x14ac:dyDescent="0.35">
      <c r="A26" s="35" t="s">
        <v>394</v>
      </c>
      <c r="B26" t="s">
        <v>18</v>
      </c>
      <c r="C26" s="137">
        <v>21.79</v>
      </c>
      <c r="D26" s="154">
        <v>21.79</v>
      </c>
      <c r="E26" s="154">
        <v>25.19</v>
      </c>
      <c r="F26" s="154">
        <v>33.36</v>
      </c>
      <c r="G26" s="180">
        <f t="shared" ref="G26:G30" si="5">((D26-C26)/C26)</f>
        <v>0</v>
      </c>
      <c r="H26" s="180">
        <f t="shared" ref="H26:I31" si="6">((E26-D26)/D26)</f>
        <v>0.15603487838458019</v>
      </c>
      <c r="I26" s="180">
        <f t="shared" si="6"/>
        <v>0.32433505359269543</v>
      </c>
      <c r="J26" t="s">
        <v>563</v>
      </c>
      <c r="K26" t="s">
        <v>564</v>
      </c>
      <c r="L26" t="s">
        <v>64</v>
      </c>
      <c r="M26" s="2" t="s">
        <v>65</v>
      </c>
    </row>
    <row r="27" spans="1:13" ht="15" customHeight="1" x14ac:dyDescent="0.35">
      <c r="A27" s="35" t="s">
        <v>395</v>
      </c>
      <c r="B27" t="s">
        <v>18</v>
      </c>
      <c r="C27" s="137">
        <v>21.79</v>
      </c>
      <c r="D27" s="154">
        <v>21.79</v>
      </c>
      <c r="E27" s="154">
        <v>25.19</v>
      </c>
      <c r="F27" s="154">
        <v>33.36</v>
      </c>
      <c r="G27" s="180">
        <f t="shared" si="5"/>
        <v>0</v>
      </c>
      <c r="H27" s="180">
        <f t="shared" si="6"/>
        <v>0.15603487838458019</v>
      </c>
      <c r="I27" s="180">
        <f>((F27-E27)/E27)</f>
        <v>0.32433505359269543</v>
      </c>
      <c r="J27" t="s">
        <v>563</v>
      </c>
      <c r="K27" t="s">
        <v>564</v>
      </c>
      <c r="L27" t="s">
        <v>64</v>
      </c>
      <c r="M27" s="2" t="s">
        <v>65</v>
      </c>
    </row>
    <row r="28" spans="1:13" ht="15" customHeight="1" x14ac:dyDescent="0.35">
      <c r="A28" s="35" t="s">
        <v>453</v>
      </c>
      <c r="B28" t="s">
        <v>18</v>
      </c>
      <c r="C28" s="137">
        <v>21.79</v>
      </c>
      <c r="D28" s="154">
        <v>21.79</v>
      </c>
      <c r="E28" s="154">
        <v>25.19</v>
      </c>
      <c r="F28" s="154">
        <v>33.36</v>
      </c>
      <c r="G28" s="180">
        <f t="shared" si="5"/>
        <v>0</v>
      </c>
      <c r="H28" s="180">
        <f t="shared" si="6"/>
        <v>0.15603487838458019</v>
      </c>
      <c r="I28" s="180">
        <f t="shared" si="6"/>
        <v>0.32433505359269543</v>
      </c>
      <c r="J28" t="s">
        <v>563</v>
      </c>
      <c r="K28" t="s">
        <v>564</v>
      </c>
      <c r="L28" t="s">
        <v>64</v>
      </c>
      <c r="M28" s="2" t="s">
        <v>65</v>
      </c>
    </row>
    <row r="29" spans="1:13" ht="15" customHeight="1" x14ac:dyDescent="0.35">
      <c r="A29" s="35" t="s">
        <v>559</v>
      </c>
      <c r="B29" t="s">
        <v>18</v>
      </c>
      <c r="C29" s="137">
        <v>21.79</v>
      </c>
      <c r="D29" s="154">
        <v>21.79</v>
      </c>
      <c r="E29" s="154">
        <v>25.19</v>
      </c>
      <c r="F29" s="154">
        <v>33.36</v>
      </c>
      <c r="G29" s="180">
        <f t="shared" si="5"/>
        <v>0</v>
      </c>
      <c r="H29" s="180">
        <f t="shared" si="6"/>
        <v>0.15603487838458019</v>
      </c>
      <c r="I29" s="180">
        <f t="shared" si="6"/>
        <v>0.32433505359269543</v>
      </c>
      <c r="J29" t="s">
        <v>563</v>
      </c>
      <c r="K29" t="s">
        <v>564</v>
      </c>
      <c r="L29" t="s">
        <v>64</v>
      </c>
      <c r="M29" s="2" t="s">
        <v>65</v>
      </c>
    </row>
    <row r="30" spans="1:13" ht="15" customHeight="1" x14ac:dyDescent="0.35">
      <c r="A30" s="35" t="s">
        <v>398</v>
      </c>
      <c r="B30" t="s">
        <v>18</v>
      </c>
      <c r="C30" s="137">
        <v>21.79</v>
      </c>
      <c r="D30" s="154">
        <v>21.79</v>
      </c>
      <c r="E30" s="154">
        <v>25.19</v>
      </c>
      <c r="F30" s="154">
        <v>33.36</v>
      </c>
      <c r="G30" s="180">
        <f t="shared" si="5"/>
        <v>0</v>
      </c>
      <c r="H30" s="180">
        <f t="shared" si="6"/>
        <v>0.15603487838458019</v>
      </c>
      <c r="I30" s="180">
        <f t="shared" si="6"/>
        <v>0.32433505359269543</v>
      </c>
      <c r="J30" t="s">
        <v>563</v>
      </c>
      <c r="K30" t="s">
        <v>564</v>
      </c>
      <c r="L30" t="s">
        <v>64</v>
      </c>
      <c r="M30" s="2" t="s">
        <v>65</v>
      </c>
    </row>
    <row r="31" spans="1:13" ht="15" customHeight="1" x14ac:dyDescent="0.35">
      <c r="A31" s="35" t="s">
        <v>560</v>
      </c>
      <c r="B31" t="s">
        <v>18</v>
      </c>
      <c r="C31" s="137">
        <v>21.79</v>
      </c>
      <c r="D31" s="154">
        <v>21.79</v>
      </c>
      <c r="E31" s="154">
        <v>25.19</v>
      </c>
      <c r="F31" s="154">
        <v>33.36</v>
      </c>
      <c r="G31" s="180">
        <f>((D31-C31)/C31)</f>
        <v>0</v>
      </c>
      <c r="H31" s="179">
        <f t="shared" si="6"/>
        <v>0.15603487838458019</v>
      </c>
      <c r="I31" s="179">
        <f t="shared" si="6"/>
        <v>0.32433505359269543</v>
      </c>
      <c r="J31" t="s">
        <v>563</v>
      </c>
      <c r="K31" t="s">
        <v>564</v>
      </c>
      <c r="L31" t="s">
        <v>64</v>
      </c>
      <c r="M31" s="2" t="s">
        <v>65</v>
      </c>
    </row>
    <row r="32" spans="1:13" ht="15" customHeight="1" x14ac:dyDescent="0.35">
      <c r="A32" s="85" t="s">
        <v>565</v>
      </c>
      <c r="B32" s="86" t="s">
        <v>23</v>
      </c>
      <c r="C32" s="187">
        <v>0.52</v>
      </c>
      <c r="D32" s="188">
        <v>0.66259999999999997</v>
      </c>
      <c r="E32" s="188">
        <v>1.1075999999999999</v>
      </c>
      <c r="F32" s="188">
        <v>1.6934</v>
      </c>
      <c r="G32" s="197">
        <f>((D32-C32)/C32)</f>
        <v>0.27423076923076911</v>
      </c>
      <c r="H32" s="181">
        <f>((E32-D32)/D32)</f>
        <v>0.67159674011469961</v>
      </c>
      <c r="I32" s="181">
        <f>((F32-E32)/E32)</f>
        <v>0.52889129649693045</v>
      </c>
      <c r="J32" s="86" t="s">
        <v>563</v>
      </c>
      <c r="K32" s="86" t="s">
        <v>564</v>
      </c>
      <c r="L32" s="86" t="s">
        <v>66</v>
      </c>
      <c r="M32" s="88" t="s">
        <v>67</v>
      </c>
    </row>
    <row r="34" spans="1:13" ht="15" customHeight="1" x14ac:dyDescent="0.35">
      <c r="A34" s="1" t="s">
        <v>68</v>
      </c>
      <c r="B34" s="25"/>
      <c r="C34" s="25"/>
      <c r="D34" s="93"/>
      <c r="E34" s="93"/>
      <c r="F34" s="93"/>
      <c r="G34" s="93"/>
      <c r="H34" s="93"/>
      <c r="I34" s="93"/>
      <c r="J34" s="26"/>
      <c r="K34" s="25"/>
      <c r="L34" s="26"/>
      <c r="M34" s="26"/>
    </row>
    <row r="35" spans="1:13" ht="15" customHeight="1" x14ac:dyDescent="0.35">
      <c r="A35" s="5" t="s">
        <v>11</v>
      </c>
      <c r="B35" s="6" t="s">
        <v>12</v>
      </c>
      <c r="C35" s="164" t="s">
        <v>443</v>
      </c>
      <c r="D35" s="164" t="s">
        <v>444</v>
      </c>
      <c r="E35" s="164" t="s">
        <v>445</v>
      </c>
      <c r="F35" s="91" t="s">
        <v>497</v>
      </c>
      <c r="G35" s="91" t="s">
        <v>387</v>
      </c>
      <c r="H35" s="91" t="s">
        <v>388</v>
      </c>
      <c r="I35" s="91" t="s">
        <v>389</v>
      </c>
      <c r="J35" s="6" t="s">
        <v>14</v>
      </c>
      <c r="K35" s="6" t="s">
        <v>15</v>
      </c>
      <c r="L35" s="6" t="s">
        <v>16</v>
      </c>
      <c r="M35" s="7" t="s">
        <v>17</v>
      </c>
    </row>
    <row r="36" spans="1:13" ht="15" customHeight="1" x14ac:dyDescent="0.35">
      <c r="A36" s="36" t="s">
        <v>566</v>
      </c>
      <c r="B36" s="3" t="s">
        <v>23</v>
      </c>
      <c r="C36" s="146">
        <v>0.41220000000000001</v>
      </c>
      <c r="D36" s="156">
        <v>0.42599999999999999</v>
      </c>
      <c r="E36" s="156">
        <v>0.52500000000000002</v>
      </c>
      <c r="F36" s="188">
        <v>0.61460000000000004</v>
      </c>
      <c r="G36" s="181">
        <f>((D36-C36)/C36)</f>
        <v>3.3478893740902425E-2</v>
      </c>
      <c r="H36" s="181">
        <f>((E36-D36)/D36)</f>
        <v>0.23239436619718318</v>
      </c>
      <c r="I36" s="181">
        <f>((F36-E36)/E36)</f>
        <v>0.17066666666666669</v>
      </c>
      <c r="J36" s="3" t="s">
        <v>567</v>
      </c>
      <c r="K36" s="3" t="s">
        <v>568</v>
      </c>
      <c r="L36" s="3" t="s">
        <v>84</v>
      </c>
      <c r="M36" s="4" t="s">
        <v>85</v>
      </c>
    </row>
    <row r="38" spans="1:13" ht="15" customHeight="1" x14ac:dyDescent="0.35">
      <c r="A38" s="1" t="s">
        <v>86</v>
      </c>
    </row>
    <row r="39" spans="1:13" ht="15" customHeight="1" x14ac:dyDescent="0.35">
      <c r="A39" s="5" t="s">
        <v>11</v>
      </c>
      <c r="B39" s="6" t="s">
        <v>12</v>
      </c>
      <c r="C39" s="164" t="s">
        <v>443</v>
      </c>
      <c r="D39" s="164" t="s">
        <v>444</v>
      </c>
      <c r="E39" s="91" t="s">
        <v>445</v>
      </c>
      <c r="F39" s="91" t="s">
        <v>497</v>
      </c>
      <c r="G39" s="91" t="s">
        <v>387</v>
      </c>
      <c r="H39" s="91" t="s">
        <v>388</v>
      </c>
      <c r="I39" s="91" t="s">
        <v>389</v>
      </c>
      <c r="J39" s="6" t="s">
        <v>14</v>
      </c>
      <c r="K39" s="6" t="s">
        <v>15</v>
      </c>
      <c r="L39" s="6" t="s">
        <v>16</v>
      </c>
      <c r="M39" s="7" t="s">
        <v>17</v>
      </c>
    </row>
    <row r="40" spans="1:13" ht="15" customHeight="1" x14ac:dyDescent="0.35">
      <c r="A40" s="35" t="s">
        <v>434</v>
      </c>
      <c r="B40" t="s">
        <v>23</v>
      </c>
      <c r="C40" s="137">
        <v>0.55159999999999998</v>
      </c>
      <c r="D40" s="129">
        <v>0.56630000000000003</v>
      </c>
      <c r="E40" s="129">
        <v>0.67730000000000001</v>
      </c>
      <c r="F40" s="129">
        <v>0.78059999999999996</v>
      </c>
      <c r="G40" s="180">
        <f>((D40-C40)/C40)</f>
        <v>2.6649746192893484E-2</v>
      </c>
      <c r="H40" s="180">
        <f>((E40-D40)/D40)</f>
        <v>0.19600918241214901</v>
      </c>
      <c r="I40" s="180">
        <f>((F40-E40)/E40)</f>
        <v>0.15251734829469946</v>
      </c>
      <c r="J40" t="s">
        <v>569</v>
      </c>
      <c r="K40" t="s">
        <v>570</v>
      </c>
      <c r="L40" t="s">
        <v>99</v>
      </c>
      <c r="M40" s="2" t="s">
        <v>100</v>
      </c>
    </row>
    <row r="41" spans="1:13" ht="15" customHeight="1" x14ac:dyDescent="0.35">
      <c r="A41" s="35" t="s">
        <v>437</v>
      </c>
      <c r="B41" t="s">
        <v>23</v>
      </c>
      <c r="C41" s="137">
        <v>0.53039999999999998</v>
      </c>
      <c r="D41" s="129">
        <v>0.54459999999999997</v>
      </c>
      <c r="E41" s="129">
        <v>0.65129999999999999</v>
      </c>
      <c r="F41" s="129">
        <v>0.75060000000000004</v>
      </c>
      <c r="G41" s="180">
        <f t="shared" ref="G41:G46" si="7">((D41-C41)/C41)</f>
        <v>2.6772247360482636E-2</v>
      </c>
      <c r="H41" s="180">
        <f t="shared" ref="H41:I46" si="8">((E41-D41)/D41)</f>
        <v>0.1959236136614029</v>
      </c>
      <c r="I41" s="180">
        <f t="shared" si="8"/>
        <v>0.15246430216490106</v>
      </c>
      <c r="J41" t="s">
        <v>569</v>
      </c>
      <c r="K41" t="s">
        <v>570</v>
      </c>
      <c r="L41" t="s">
        <v>101</v>
      </c>
      <c r="M41" s="2" t="s">
        <v>102</v>
      </c>
    </row>
    <row r="42" spans="1:13" ht="15" customHeight="1" x14ac:dyDescent="0.35">
      <c r="A42" s="35" t="s">
        <v>438</v>
      </c>
      <c r="B42" t="s">
        <v>23</v>
      </c>
      <c r="C42" s="137">
        <v>1.0483</v>
      </c>
      <c r="D42" s="129">
        <v>1.0762</v>
      </c>
      <c r="E42" s="129">
        <v>1.2870999999999999</v>
      </c>
      <c r="F42" s="129">
        <v>1.4834000000000001</v>
      </c>
      <c r="G42" s="180">
        <f t="shared" si="7"/>
        <v>2.6614518744634205E-2</v>
      </c>
      <c r="H42" s="180">
        <f t="shared" si="8"/>
        <v>0.19596729232484655</v>
      </c>
      <c r="I42" s="180">
        <f t="shared" si="8"/>
        <v>0.15251340222204968</v>
      </c>
      <c r="J42" t="s">
        <v>569</v>
      </c>
      <c r="K42" t="s">
        <v>570</v>
      </c>
      <c r="L42" t="s">
        <v>107</v>
      </c>
      <c r="M42" s="2" t="s">
        <v>108</v>
      </c>
    </row>
    <row r="43" spans="1:13" ht="15" customHeight="1" x14ac:dyDescent="0.35">
      <c r="A43" s="35" t="s">
        <v>439</v>
      </c>
      <c r="B43" t="s">
        <v>23</v>
      </c>
      <c r="C43" s="137">
        <v>0.56879999999999997</v>
      </c>
      <c r="D43" s="129">
        <v>0.58399999999999996</v>
      </c>
      <c r="E43" s="129">
        <v>0.69840000000000002</v>
      </c>
      <c r="F43" s="129">
        <v>0.80489999999999995</v>
      </c>
      <c r="G43" s="180">
        <f t="shared" si="7"/>
        <v>2.6722925457102659E-2</v>
      </c>
      <c r="H43" s="180">
        <f t="shared" si="8"/>
        <v>0.19589041095890422</v>
      </c>
      <c r="I43" s="180">
        <f t="shared" si="8"/>
        <v>0.15249140893470781</v>
      </c>
      <c r="J43" t="s">
        <v>569</v>
      </c>
      <c r="K43" t="s">
        <v>570</v>
      </c>
      <c r="L43" t="s">
        <v>109</v>
      </c>
      <c r="M43" s="2" t="s">
        <v>110</v>
      </c>
    </row>
    <row r="44" spans="1:13" ht="15" customHeight="1" x14ac:dyDescent="0.35">
      <c r="A44" s="95" t="s">
        <v>440</v>
      </c>
      <c r="B44" t="s">
        <v>113</v>
      </c>
      <c r="C44" s="137">
        <v>744</v>
      </c>
      <c r="D44" s="160">
        <v>744</v>
      </c>
      <c r="E44" s="160">
        <v>744</v>
      </c>
      <c r="F44" s="160">
        <v>744</v>
      </c>
      <c r="G44" s="180">
        <f t="shared" si="7"/>
        <v>0</v>
      </c>
      <c r="H44" s="180">
        <f t="shared" si="8"/>
        <v>0</v>
      </c>
      <c r="I44" s="180">
        <f t="shared" si="8"/>
        <v>0</v>
      </c>
      <c r="J44" t="s">
        <v>569</v>
      </c>
      <c r="K44" t="s">
        <v>570</v>
      </c>
      <c r="L44" t="s">
        <v>114</v>
      </c>
      <c r="M44" s="2" t="s">
        <v>115</v>
      </c>
    </row>
    <row r="45" spans="1:13" ht="15" customHeight="1" x14ac:dyDescent="0.35">
      <c r="A45" s="35" t="s">
        <v>441</v>
      </c>
      <c r="B45" t="s">
        <v>113</v>
      </c>
      <c r="C45" s="137">
        <v>449</v>
      </c>
      <c r="D45" s="160">
        <v>449</v>
      </c>
      <c r="E45" s="160">
        <v>449</v>
      </c>
      <c r="F45" s="160">
        <v>449</v>
      </c>
      <c r="G45" s="180">
        <f t="shared" si="7"/>
        <v>0</v>
      </c>
      <c r="H45" s="180">
        <f t="shared" si="8"/>
        <v>0</v>
      </c>
      <c r="I45" s="180">
        <f t="shared" si="8"/>
        <v>0</v>
      </c>
      <c r="J45" t="s">
        <v>569</v>
      </c>
      <c r="K45" t="s">
        <v>570</v>
      </c>
      <c r="L45" t="s">
        <v>116</v>
      </c>
      <c r="M45" s="2" t="s">
        <v>117</v>
      </c>
    </row>
    <row r="46" spans="1:13" ht="15" customHeight="1" x14ac:dyDescent="0.35">
      <c r="A46" s="36" t="s">
        <v>495</v>
      </c>
      <c r="B46" s="3" t="s">
        <v>18</v>
      </c>
      <c r="C46" s="146">
        <v>296.26</v>
      </c>
      <c r="D46" s="155">
        <v>308.61</v>
      </c>
      <c r="E46" s="155">
        <v>366.98</v>
      </c>
      <c r="F46" s="155">
        <v>387.67</v>
      </c>
      <c r="G46" s="179">
        <f t="shared" si="7"/>
        <v>4.1686356578680965E-2</v>
      </c>
      <c r="H46" s="179">
        <f t="shared" si="8"/>
        <v>0.18913839473769484</v>
      </c>
      <c r="I46" s="179">
        <f t="shared" si="8"/>
        <v>5.6379094228568308E-2</v>
      </c>
      <c r="J46" s="3" t="s">
        <v>569</v>
      </c>
      <c r="K46" s="3" t="s">
        <v>570</v>
      </c>
      <c r="L46" s="104" t="s">
        <v>122</v>
      </c>
      <c r="M46" s="105" t="s">
        <v>123</v>
      </c>
    </row>
    <row r="48" spans="1:13" ht="15" customHeight="1" x14ac:dyDescent="0.35">
      <c r="A48" s="1" t="s">
        <v>239</v>
      </c>
    </row>
    <row r="49" spans="1:15" ht="15" customHeight="1" x14ac:dyDescent="0.35">
      <c r="A49" s="5"/>
      <c r="B49" s="6"/>
      <c r="C49" s="6"/>
      <c r="D49" s="91"/>
      <c r="E49" s="91"/>
      <c r="F49" s="91"/>
      <c r="G49" s="91"/>
      <c r="H49" s="91"/>
      <c r="I49" s="91"/>
      <c r="J49" s="5" t="s">
        <v>240</v>
      </c>
      <c r="K49" s="5" t="s">
        <v>241</v>
      </c>
      <c r="L49" s="5" t="s">
        <v>242</v>
      </c>
      <c r="M49" s="5" t="s">
        <v>243</v>
      </c>
      <c r="N49" s="79" t="s">
        <v>244</v>
      </c>
    </row>
    <row r="50" spans="1:15" ht="15" customHeight="1" x14ac:dyDescent="0.35">
      <c r="A50" s="35" t="s">
        <v>245</v>
      </c>
      <c r="J50" s="73"/>
      <c r="K50" s="76"/>
      <c r="L50" s="76"/>
      <c r="M50" s="76"/>
      <c r="N50" s="76"/>
      <c r="O50" s="49" t="s">
        <v>246</v>
      </c>
    </row>
    <row r="51" spans="1:15" ht="15" customHeight="1" x14ac:dyDescent="0.35">
      <c r="A51" s="35" t="s">
        <v>247</v>
      </c>
      <c r="J51" s="74"/>
      <c r="K51" s="77"/>
      <c r="L51" s="77"/>
      <c r="M51" s="77"/>
      <c r="N51" s="77"/>
    </row>
    <row r="52" spans="1:15" ht="15" customHeight="1" x14ac:dyDescent="0.35">
      <c r="A52" s="35" t="s">
        <v>248</v>
      </c>
      <c r="J52" s="74"/>
      <c r="K52" s="77"/>
      <c r="L52" s="77"/>
      <c r="M52" s="77"/>
      <c r="N52" s="77"/>
    </row>
    <row r="53" spans="1:15" ht="14.5" x14ac:dyDescent="0.35">
      <c r="A53" s="36" t="s">
        <v>249</v>
      </c>
      <c r="B53" s="3"/>
      <c r="C53" s="3"/>
      <c r="D53" s="92"/>
      <c r="E53" s="92"/>
      <c r="F53" s="92"/>
      <c r="G53" s="92"/>
      <c r="H53" s="92"/>
      <c r="I53" s="92"/>
      <c r="J53" s="75"/>
      <c r="K53" s="78"/>
      <c r="L53" s="78"/>
      <c r="M53" s="78"/>
      <c r="N53" s="78"/>
    </row>
  </sheetData>
  <conditionalFormatting sqref="H3 H14:H20">
    <cfRule type="cellIs" dxfId="12" priority="2" operator="greaterThan">
      <formula>0.05</formula>
    </cfRule>
  </conditionalFormatting>
  <conditionalFormatting sqref="I3:I10 I14:I21 I25:I32 I36 I40:I46">
    <cfRule type="cellIs" dxfId="11" priority="1" operator="greater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1476-3C6B-4945-9325-F289498514E5}">
  <dimension ref="A1:O54"/>
  <sheetViews>
    <sheetView workbookViewId="0">
      <selection activeCell="M9" sqref="M9"/>
    </sheetView>
  </sheetViews>
  <sheetFormatPr defaultColWidth="9.1796875" defaultRowHeight="15" customHeight="1" x14ac:dyDescent="0.35"/>
  <cols>
    <col min="1" max="1" width="49.54296875" style="97" bestFit="1" customWidth="1"/>
    <col min="2" max="3" width="16.1796875" style="97" customWidth="1"/>
    <col min="4" max="4" width="16.1796875" style="98" customWidth="1"/>
    <col min="5" max="6" width="13.7265625" style="98" customWidth="1"/>
    <col min="7" max="7" width="17.81640625" style="98" bestFit="1" customWidth="1"/>
    <col min="8" max="8" width="17.453125" style="98" bestFit="1" customWidth="1"/>
    <col min="9" max="9" width="17.453125" style="98" customWidth="1"/>
    <col min="10" max="10" width="20.26953125" style="97" customWidth="1"/>
    <col min="11" max="11" width="43.453125" style="97" bestFit="1" customWidth="1"/>
    <col min="12" max="12" width="21.1796875" style="97" bestFit="1" customWidth="1"/>
    <col min="13" max="13" width="61.26953125" style="97" bestFit="1" customWidth="1"/>
    <col min="14" max="14" width="29" style="97" bestFit="1" customWidth="1"/>
    <col min="15" max="16384" width="9.1796875" style="97"/>
  </cols>
  <sheetData>
    <row r="1" spans="1:13" ht="14.5" x14ac:dyDescent="0.35">
      <c r="A1" s="96" t="s">
        <v>9</v>
      </c>
      <c r="B1" s="243" t="s">
        <v>571</v>
      </c>
    </row>
    <row r="2" spans="1:13" ht="14.5" x14ac:dyDescent="0.35">
      <c r="A2" s="126" t="s">
        <v>11</v>
      </c>
      <c r="B2" s="127" t="s">
        <v>12</v>
      </c>
      <c r="C2" s="185" t="s">
        <v>443</v>
      </c>
      <c r="D2" s="185" t="s">
        <v>444</v>
      </c>
      <c r="E2" s="185" t="s">
        <v>445</v>
      </c>
      <c r="F2" s="185" t="s">
        <v>497</v>
      </c>
      <c r="G2" s="185" t="s">
        <v>387</v>
      </c>
      <c r="H2" s="185" t="s">
        <v>388</v>
      </c>
      <c r="I2" s="185" t="s">
        <v>389</v>
      </c>
      <c r="J2" s="127" t="s">
        <v>14</v>
      </c>
      <c r="K2" s="127" t="s">
        <v>15</v>
      </c>
      <c r="L2" s="127" t="s">
        <v>16</v>
      </c>
      <c r="M2" s="128" t="s">
        <v>17</v>
      </c>
    </row>
    <row r="3" spans="1:13" ht="14.5" x14ac:dyDescent="0.35">
      <c r="A3" s="106" t="s">
        <v>404</v>
      </c>
      <c r="B3" s="107" t="s">
        <v>18</v>
      </c>
      <c r="C3" s="182">
        <v>6.5</v>
      </c>
      <c r="D3" s="176">
        <v>7.6</v>
      </c>
      <c r="E3" s="176">
        <v>9.15</v>
      </c>
      <c r="F3" s="176">
        <v>10.1</v>
      </c>
      <c r="G3" s="205">
        <f>(D3-C3)/C3</f>
        <v>0.16923076923076918</v>
      </c>
      <c r="H3" s="205">
        <f>(E3-D3)/D3</f>
        <v>0.20394736842105274</v>
      </c>
      <c r="I3" s="205">
        <f>(F3-E3)/E3</f>
        <v>0.10382513661202178</v>
      </c>
      <c r="J3" s="107" t="s">
        <v>572</v>
      </c>
      <c r="K3" s="107" t="s">
        <v>573</v>
      </c>
      <c r="L3" s="107" t="s">
        <v>21</v>
      </c>
      <c r="M3" s="108" t="s">
        <v>22</v>
      </c>
    </row>
    <row r="4" spans="1:13" ht="14.5" x14ac:dyDescent="0.35">
      <c r="A4" s="109" t="s">
        <v>404</v>
      </c>
      <c r="B4" s="97" t="s">
        <v>18</v>
      </c>
      <c r="C4" s="137">
        <v>72</v>
      </c>
      <c r="D4" s="177">
        <v>78</v>
      </c>
      <c r="E4" s="177">
        <v>100</v>
      </c>
      <c r="F4" s="177">
        <v>100</v>
      </c>
      <c r="G4" s="199">
        <f t="shared" ref="G4:G8" si="0">(D4-C4)/C4</f>
        <v>8.3333333333333329E-2</v>
      </c>
      <c r="H4" s="199">
        <f>(E4-D4)/D4</f>
        <v>0.28205128205128205</v>
      </c>
      <c r="I4" s="199">
        <f t="shared" ref="I4:I8" si="1">(F4-E4)/E4</f>
        <v>0</v>
      </c>
      <c r="J4" s="97" t="s">
        <v>574</v>
      </c>
      <c r="K4" s="97" t="s">
        <v>575</v>
      </c>
      <c r="L4" s="97" t="s">
        <v>21</v>
      </c>
      <c r="M4" s="110" t="s">
        <v>22</v>
      </c>
    </row>
    <row r="5" spans="1:13" ht="14.5" x14ac:dyDescent="0.35">
      <c r="A5" s="103" t="s">
        <v>404</v>
      </c>
      <c r="B5" s="104" t="s">
        <v>18</v>
      </c>
      <c r="C5" s="146">
        <v>481</v>
      </c>
      <c r="D5" s="178">
        <v>496</v>
      </c>
      <c r="E5" s="178">
        <v>649</v>
      </c>
      <c r="F5" s="178">
        <v>1000</v>
      </c>
      <c r="G5" s="200">
        <f t="shared" si="0"/>
        <v>3.1185031185031187E-2</v>
      </c>
      <c r="H5" s="200">
        <f t="shared" ref="H5:H8" si="2">(E5-D5)/D5</f>
        <v>0.30846774193548387</v>
      </c>
      <c r="I5" s="200">
        <f t="shared" si="1"/>
        <v>0.54083204930662554</v>
      </c>
      <c r="J5" s="104" t="s">
        <v>576</v>
      </c>
      <c r="K5" s="97" t="s">
        <v>577</v>
      </c>
      <c r="L5" s="104" t="s">
        <v>21</v>
      </c>
      <c r="M5" s="105" t="s">
        <v>22</v>
      </c>
    </row>
    <row r="6" spans="1:13" ht="14.5" x14ac:dyDescent="0.35">
      <c r="A6" s="106" t="s">
        <v>338</v>
      </c>
      <c r="B6" s="107" t="s">
        <v>23</v>
      </c>
      <c r="C6" s="182">
        <v>1.6930000000000001</v>
      </c>
      <c r="D6" s="182">
        <v>1.8473999999999999</v>
      </c>
      <c r="E6" s="182">
        <v>2.4104000000000001</v>
      </c>
      <c r="F6" s="182">
        <v>2.6945000000000001</v>
      </c>
      <c r="G6" s="205">
        <f t="shared" si="0"/>
        <v>9.1199054932073156E-2</v>
      </c>
      <c r="H6" s="205">
        <f t="shared" si="2"/>
        <v>0.30475262531124836</v>
      </c>
      <c r="I6" s="205">
        <f>(F6-E6)/E6</f>
        <v>0.11786425489545305</v>
      </c>
      <c r="J6" s="107" t="s">
        <v>572</v>
      </c>
      <c r="K6" s="107" t="s">
        <v>573</v>
      </c>
      <c r="L6" s="107" t="s">
        <v>24</v>
      </c>
      <c r="M6" s="108" t="s">
        <v>25</v>
      </c>
    </row>
    <row r="7" spans="1:13" ht="14.5" x14ac:dyDescent="0.35">
      <c r="A7" s="109" t="s">
        <v>338</v>
      </c>
      <c r="B7" s="97" t="s">
        <v>23</v>
      </c>
      <c r="C7" s="137">
        <v>1.5613999999999999</v>
      </c>
      <c r="D7" s="137">
        <v>1.7060999999999999</v>
      </c>
      <c r="E7" s="137">
        <v>2.2292000000000001</v>
      </c>
      <c r="F7" s="137">
        <v>2.5139999999999998</v>
      </c>
      <c r="G7" s="199">
        <f t="shared" si="0"/>
        <v>9.2673241962341529E-2</v>
      </c>
      <c r="H7" s="199">
        <f t="shared" si="2"/>
        <v>0.30660570892679218</v>
      </c>
      <c r="I7" s="199">
        <f>(F7-E7)/E7</f>
        <v>0.12775883725103163</v>
      </c>
      <c r="J7" s="97" t="s">
        <v>574</v>
      </c>
      <c r="K7" s="97" t="s">
        <v>575</v>
      </c>
      <c r="L7" s="97" t="s">
        <v>24</v>
      </c>
      <c r="M7" s="110" t="s">
        <v>25</v>
      </c>
    </row>
    <row r="8" spans="1:13" ht="14.5" x14ac:dyDescent="0.35">
      <c r="A8" s="109" t="s">
        <v>338</v>
      </c>
      <c r="B8" s="97" t="s">
        <v>23</v>
      </c>
      <c r="C8" s="137">
        <v>1.4796</v>
      </c>
      <c r="D8" s="137">
        <v>1.6224000000000001</v>
      </c>
      <c r="E8" s="137">
        <v>2.1194000000000002</v>
      </c>
      <c r="F8" s="289">
        <v>1.9368000000000001</v>
      </c>
      <c r="G8" s="199">
        <f t="shared" si="0"/>
        <v>9.6512570965125735E-2</v>
      </c>
      <c r="H8" s="199">
        <f t="shared" si="2"/>
        <v>0.30633629191321504</v>
      </c>
      <c r="I8" s="199">
        <f t="shared" si="1"/>
        <v>-8.6156459375294939E-2</v>
      </c>
      <c r="J8" s="97" t="s">
        <v>576</v>
      </c>
      <c r="K8" s="97" t="s">
        <v>577</v>
      </c>
      <c r="L8" s="97" t="s">
        <v>24</v>
      </c>
      <c r="M8" s="110" t="s">
        <v>25</v>
      </c>
    </row>
    <row r="9" spans="1:13" ht="15" customHeight="1" x14ac:dyDescent="0.35">
      <c r="A9" s="248" t="s">
        <v>578</v>
      </c>
      <c r="B9" s="212"/>
      <c r="C9" s="212"/>
      <c r="D9" s="287"/>
      <c r="E9" s="287"/>
      <c r="F9" s="288">
        <v>81</v>
      </c>
      <c r="G9" s="287"/>
      <c r="H9" s="287"/>
      <c r="I9" s="287"/>
      <c r="J9" s="212" t="s">
        <v>576</v>
      </c>
      <c r="K9" s="212" t="s">
        <v>577</v>
      </c>
      <c r="L9" s="212" t="s">
        <v>37</v>
      </c>
      <c r="M9" s="249" t="s">
        <v>38</v>
      </c>
    </row>
    <row r="10" spans="1:13" ht="14.5" x14ac:dyDescent="0.35">
      <c r="A10" s="96" t="s">
        <v>39</v>
      </c>
    </row>
    <row r="11" spans="1:13" ht="14.5" x14ac:dyDescent="0.35">
      <c r="A11" s="126" t="s">
        <v>11</v>
      </c>
      <c r="B11" s="127" t="s">
        <v>12</v>
      </c>
      <c r="C11" s="185" t="s">
        <v>443</v>
      </c>
      <c r="D11" s="185" t="s">
        <v>444</v>
      </c>
      <c r="E11" s="185" t="s">
        <v>445</v>
      </c>
      <c r="F11" s="185" t="s">
        <v>497</v>
      </c>
      <c r="G11" s="185" t="s">
        <v>387</v>
      </c>
      <c r="H11" s="185" t="s">
        <v>388</v>
      </c>
      <c r="I11" s="185" t="s">
        <v>389</v>
      </c>
      <c r="J11" s="127" t="s">
        <v>14</v>
      </c>
      <c r="K11" s="127" t="s">
        <v>15</v>
      </c>
      <c r="L11" s="127" t="s">
        <v>16</v>
      </c>
      <c r="M11" s="128" t="s">
        <v>17</v>
      </c>
    </row>
    <row r="12" spans="1:13" ht="14.5" x14ac:dyDescent="0.35">
      <c r="A12" s="106" t="s">
        <v>404</v>
      </c>
      <c r="B12" s="107" t="s">
        <v>18</v>
      </c>
      <c r="C12" s="182">
        <v>7.2</v>
      </c>
      <c r="D12" s="176">
        <v>7.85</v>
      </c>
      <c r="E12" s="176">
        <v>7.9</v>
      </c>
      <c r="F12" s="176">
        <v>9</v>
      </c>
      <c r="G12" s="205">
        <f>(D12-C12)/C12</f>
        <v>9.0277777777777707E-2</v>
      </c>
      <c r="H12" s="205">
        <f>(E12-D12)/D12</f>
        <v>6.3694267515924472E-3</v>
      </c>
      <c r="I12" s="205">
        <f>(F12-E12)/E12</f>
        <v>0.13924050632911386</v>
      </c>
      <c r="J12" s="107" t="s">
        <v>579</v>
      </c>
      <c r="K12" s="107" t="s">
        <v>580</v>
      </c>
      <c r="L12" s="107" t="s">
        <v>42</v>
      </c>
      <c r="M12" s="108" t="s">
        <v>43</v>
      </c>
    </row>
    <row r="13" spans="1:13" ht="14.5" x14ac:dyDescent="0.35">
      <c r="A13" s="109" t="s">
        <v>404</v>
      </c>
      <c r="B13" s="97" t="s">
        <v>18</v>
      </c>
      <c r="C13" s="137">
        <v>31</v>
      </c>
      <c r="D13" s="177">
        <v>33</v>
      </c>
      <c r="E13" s="177">
        <v>40</v>
      </c>
      <c r="F13" s="177">
        <v>50</v>
      </c>
      <c r="G13" s="199">
        <f t="shared" ref="G13:G17" si="3">(D13-C13)/C13</f>
        <v>6.4516129032258063E-2</v>
      </c>
      <c r="H13" s="199">
        <f t="shared" ref="H13:H17" si="4">(E13-D13)/D13</f>
        <v>0.21212121212121213</v>
      </c>
      <c r="I13" s="199">
        <f>(F13-E13)/E13</f>
        <v>0.25</v>
      </c>
      <c r="J13" s="97" t="s">
        <v>581</v>
      </c>
      <c r="K13" s="97" t="s">
        <v>582</v>
      </c>
      <c r="L13" s="97" t="s">
        <v>42</v>
      </c>
      <c r="M13" s="110" t="s">
        <v>43</v>
      </c>
    </row>
    <row r="14" spans="1:13" ht="14.5" x14ac:dyDescent="0.35">
      <c r="A14" s="103" t="s">
        <v>404</v>
      </c>
      <c r="B14" s="104" t="s">
        <v>18</v>
      </c>
      <c r="C14" s="146">
        <v>285</v>
      </c>
      <c r="D14" s="178">
        <v>315</v>
      </c>
      <c r="E14" s="178">
        <v>352</v>
      </c>
      <c r="F14" s="203" t="s">
        <v>583</v>
      </c>
      <c r="G14" s="200">
        <f t="shared" si="3"/>
        <v>0.10526315789473684</v>
      </c>
      <c r="H14" s="200">
        <f t="shared" si="4"/>
        <v>0.11746031746031746</v>
      </c>
      <c r="I14" s="200" t="e">
        <f t="shared" ref="I14:I17" si="5">(F14-E14)/E14</f>
        <v>#VALUE!</v>
      </c>
      <c r="J14" s="104" t="s">
        <v>584</v>
      </c>
      <c r="K14" s="104" t="s">
        <v>585</v>
      </c>
      <c r="L14" s="104" t="s">
        <v>42</v>
      </c>
      <c r="M14" s="105" t="s">
        <v>43</v>
      </c>
    </row>
    <row r="15" spans="1:13" ht="14.5" x14ac:dyDescent="0.35">
      <c r="A15" s="106" t="s">
        <v>407</v>
      </c>
      <c r="B15" s="107" t="s">
        <v>23</v>
      </c>
      <c r="C15" s="182">
        <v>1.8368</v>
      </c>
      <c r="D15" s="182">
        <v>2.0192000000000001</v>
      </c>
      <c r="E15" s="182">
        <v>2.2042000000000002</v>
      </c>
      <c r="F15" s="182">
        <v>2.4129999999999998</v>
      </c>
      <c r="G15" s="205">
        <f t="shared" si="3"/>
        <v>9.9303135888501801E-2</v>
      </c>
      <c r="H15" s="205">
        <f t="shared" si="4"/>
        <v>9.1620443740095106E-2</v>
      </c>
      <c r="I15" s="205">
        <f t="shared" si="5"/>
        <v>9.4728246075673553E-2</v>
      </c>
      <c r="J15" s="107" t="s">
        <v>579</v>
      </c>
      <c r="K15" s="107" t="s">
        <v>580</v>
      </c>
      <c r="L15" s="107" t="s">
        <v>44</v>
      </c>
      <c r="M15" s="108" t="s">
        <v>45</v>
      </c>
    </row>
    <row r="16" spans="1:13" ht="14.5" x14ac:dyDescent="0.35">
      <c r="A16" s="109" t="s">
        <v>407</v>
      </c>
      <c r="B16" s="97" t="s">
        <v>23</v>
      </c>
      <c r="C16" s="137">
        <v>1.7876000000000001</v>
      </c>
      <c r="D16" s="137">
        <v>1.9662999999999999</v>
      </c>
      <c r="E16" s="137">
        <v>2.1356999999999999</v>
      </c>
      <c r="F16" s="137">
        <v>2.3258999999999999</v>
      </c>
      <c r="G16" s="199">
        <f t="shared" si="3"/>
        <v>9.9966435444170873E-2</v>
      </c>
      <c r="H16" s="199">
        <f t="shared" si="4"/>
        <v>8.6151655393378421E-2</v>
      </c>
      <c r="I16" s="199">
        <f t="shared" si="5"/>
        <v>8.905745188931026E-2</v>
      </c>
      <c r="J16" s="97" t="s">
        <v>581</v>
      </c>
      <c r="K16" s="97" t="s">
        <v>586</v>
      </c>
      <c r="L16" s="97" t="s">
        <v>44</v>
      </c>
      <c r="M16" s="110" t="s">
        <v>45</v>
      </c>
    </row>
    <row r="17" spans="1:13" ht="14.5" x14ac:dyDescent="0.35">
      <c r="A17" s="103" t="s">
        <v>407</v>
      </c>
      <c r="B17" s="104" t="s">
        <v>23</v>
      </c>
      <c r="C17" s="146">
        <v>1.7341</v>
      </c>
      <c r="D17" s="198" t="s">
        <v>587</v>
      </c>
      <c r="E17" s="198" t="s">
        <v>588</v>
      </c>
      <c r="F17" s="203" t="s">
        <v>583</v>
      </c>
      <c r="G17" s="200">
        <f t="shared" si="3"/>
        <v>9.9705899313765098E-2</v>
      </c>
      <c r="H17" s="200">
        <f t="shared" si="4"/>
        <v>8.552700576822235E-2</v>
      </c>
      <c r="I17" s="200" t="e">
        <f t="shared" si="5"/>
        <v>#VALUE!</v>
      </c>
      <c r="J17" s="104" t="s">
        <v>584</v>
      </c>
      <c r="K17" s="104" t="s">
        <v>585</v>
      </c>
      <c r="L17" s="104" t="s">
        <v>44</v>
      </c>
      <c r="M17" s="105" t="s">
        <v>45</v>
      </c>
    </row>
    <row r="19" spans="1:13" customFormat="1" ht="14.5" x14ac:dyDescent="0.35">
      <c r="A19" s="1" t="s">
        <v>68</v>
      </c>
      <c r="B19" s="25"/>
      <c r="C19" s="25"/>
      <c r="D19" s="93"/>
      <c r="E19" s="93"/>
      <c r="F19" s="93"/>
      <c r="G19" s="93"/>
      <c r="H19" s="93"/>
      <c r="I19" s="93"/>
      <c r="J19" s="26"/>
      <c r="K19" s="25"/>
      <c r="L19" s="26"/>
      <c r="M19" s="26"/>
    </row>
    <row r="20" spans="1:13" customFormat="1" ht="14.5" x14ac:dyDescent="0.35">
      <c r="A20" s="62" t="s">
        <v>11</v>
      </c>
      <c r="B20" s="58" t="s">
        <v>12</v>
      </c>
      <c r="C20" s="185" t="s">
        <v>443</v>
      </c>
      <c r="D20" s="185" t="s">
        <v>444</v>
      </c>
      <c r="E20" s="185" t="s">
        <v>445</v>
      </c>
      <c r="F20" s="185" t="s">
        <v>497</v>
      </c>
      <c r="G20" s="185" t="s">
        <v>387</v>
      </c>
      <c r="H20" s="185" t="s">
        <v>388</v>
      </c>
      <c r="I20" s="185" t="s">
        <v>389</v>
      </c>
      <c r="J20" s="58" t="s">
        <v>14</v>
      </c>
      <c r="K20" s="58" t="s">
        <v>15</v>
      </c>
      <c r="L20" s="58" t="s">
        <v>16</v>
      </c>
      <c r="M20" s="215" t="s">
        <v>17</v>
      </c>
    </row>
    <row r="21" spans="1:13" customFormat="1" ht="14.5" x14ac:dyDescent="0.35">
      <c r="A21" s="34" t="s">
        <v>589</v>
      </c>
      <c r="B21" s="8" t="s">
        <v>18</v>
      </c>
      <c r="C21" s="182">
        <v>21</v>
      </c>
      <c r="D21" s="182">
        <v>21</v>
      </c>
      <c r="E21" s="182">
        <v>21</v>
      </c>
      <c r="F21" s="182">
        <v>23</v>
      </c>
      <c r="G21" s="205">
        <f t="shared" ref="G21:H23" si="6">(D21-C21)/C21</f>
        <v>0</v>
      </c>
      <c r="H21" s="205">
        <f t="shared" si="6"/>
        <v>0</v>
      </c>
      <c r="I21" s="205">
        <f>(F21-E21)/E21</f>
        <v>9.5238095238095233E-2</v>
      </c>
      <c r="J21" s="8" t="s">
        <v>590</v>
      </c>
      <c r="K21" s="107" t="s">
        <v>591</v>
      </c>
      <c r="L21" s="8" t="s">
        <v>76</v>
      </c>
      <c r="M21" s="9" t="s">
        <v>77</v>
      </c>
    </row>
    <row r="22" spans="1:13" customFormat="1" ht="14.5" x14ac:dyDescent="0.35">
      <c r="A22" s="35" t="s">
        <v>589</v>
      </c>
      <c r="B22" t="s">
        <v>18</v>
      </c>
      <c r="C22" s="137">
        <v>21</v>
      </c>
      <c r="D22" s="137">
        <v>21</v>
      </c>
      <c r="E22" s="137">
        <v>21</v>
      </c>
      <c r="F22" s="137">
        <v>23</v>
      </c>
      <c r="G22" s="199">
        <f t="shared" si="6"/>
        <v>0</v>
      </c>
      <c r="H22" s="199">
        <f t="shared" si="6"/>
        <v>0</v>
      </c>
      <c r="I22" s="199">
        <f>(F22-E22)/E22</f>
        <v>9.5238095238095233E-2</v>
      </c>
      <c r="J22" t="s">
        <v>592</v>
      </c>
      <c r="K22" s="97" t="s">
        <v>593</v>
      </c>
      <c r="L22" t="s">
        <v>76</v>
      </c>
      <c r="M22" s="2" t="s">
        <v>77</v>
      </c>
    </row>
    <row r="23" spans="1:13" customFormat="1" ht="14.5" x14ac:dyDescent="0.35">
      <c r="A23" s="36" t="s">
        <v>589</v>
      </c>
      <c r="B23" s="3" t="s">
        <v>18</v>
      </c>
      <c r="C23" s="146">
        <v>21</v>
      </c>
      <c r="D23" s="146">
        <v>21</v>
      </c>
      <c r="E23" s="146">
        <v>21</v>
      </c>
      <c r="F23" s="203" t="s">
        <v>583</v>
      </c>
      <c r="G23" s="200">
        <f t="shared" si="6"/>
        <v>0</v>
      </c>
      <c r="H23" s="200">
        <f t="shared" si="6"/>
        <v>0</v>
      </c>
      <c r="I23" s="200" t="e">
        <f t="shared" ref="I23" si="7">(F23-E23)/E23</f>
        <v>#VALUE!</v>
      </c>
      <c r="J23" s="3" t="s">
        <v>594</v>
      </c>
      <c r="K23" s="104" t="s">
        <v>595</v>
      </c>
      <c r="L23" s="3" t="s">
        <v>76</v>
      </c>
      <c r="M23" s="4" t="s">
        <v>77</v>
      </c>
    </row>
    <row r="24" spans="1:13" customFormat="1" ht="14.5" x14ac:dyDescent="0.35">
      <c r="D24" s="129"/>
      <c r="E24" s="129"/>
      <c r="F24" s="129"/>
      <c r="G24" s="129"/>
      <c r="H24" s="129"/>
      <c r="I24" s="129"/>
    </row>
    <row r="25" spans="1:13" ht="14.5" x14ac:dyDescent="0.35">
      <c r="A25" s="96" t="s">
        <v>46</v>
      </c>
    </row>
    <row r="26" spans="1:13" ht="14.5" x14ac:dyDescent="0.35">
      <c r="A26" s="126" t="s">
        <v>11</v>
      </c>
      <c r="B26" s="127" t="s">
        <v>12</v>
      </c>
      <c r="C26" s="185" t="s">
        <v>443</v>
      </c>
      <c r="D26" s="185" t="s">
        <v>444</v>
      </c>
      <c r="E26" s="185" t="s">
        <v>445</v>
      </c>
      <c r="F26" s="185" t="s">
        <v>497</v>
      </c>
      <c r="G26" s="127" t="s">
        <v>387</v>
      </c>
      <c r="H26" s="127" t="s">
        <v>388</v>
      </c>
      <c r="I26" s="185" t="s">
        <v>389</v>
      </c>
      <c r="J26" s="127" t="s">
        <v>14</v>
      </c>
      <c r="K26" s="127" t="s">
        <v>15</v>
      </c>
      <c r="L26" s="127" t="s">
        <v>16</v>
      </c>
      <c r="M26" s="128" t="s">
        <v>17</v>
      </c>
    </row>
    <row r="27" spans="1:13" ht="14.5" x14ac:dyDescent="0.35">
      <c r="A27" s="106" t="s">
        <v>404</v>
      </c>
      <c r="B27" s="107" t="s">
        <v>18</v>
      </c>
      <c r="C27" s="196">
        <v>42</v>
      </c>
      <c r="D27" s="196">
        <v>44</v>
      </c>
      <c r="E27" s="196">
        <v>46</v>
      </c>
      <c r="F27" s="196">
        <v>49</v>
      </c>
      <c r="G27" s="205">
        <f t="shared" ref="G27:H29" si="8">(D27-C27)/C27</f>
        <v>4.7619047619047616E-2</v>
      </c>
      <c r="H27" s="205">
        <f>(E27-D27)/D27</f>
        <v>4.5454545454545456E-2</v>
      </c>
      <c r="I27" s="205">
        <f>(F27-E27)/E27</f>
        <v>6.5217391304347824E-2</v>
      </c>
      <c r="J27" s="107" t="s">
        <v>596</v>
      </c>
      <c r="K27" s="107" t="s">
        <v>597</v>
      </c>
      <c r="L27" s="107" t="s">
        <v>54</v>
      </c>
      <c r="M27" s="108" t="s">
        <v>55</v>
      </c>
    </row>
    <row r="28" spans="1:13" ht="14.5" x14ac:dyDescent="0.35">
      <c r="A28" s="109" t="s">
        <v>404</v>
      </c>
      <c r="B28" s="97" t="s">
        <v>18</v>
      </c>
      <c r="C28" s="186">
        <v>60</v>
      </c>
      <c r="D28" s="186">
        <v>70</v>
      </c>
      <c r="E28" s="186">
        <v>72</v>
      </c>
      <c r="F28" s="186">
        <v>80</v>
      </c>
      <c r="G28" s="199">
        <f t="shared" si="8"/>
        <v>0.16666666666666666</v>
      </c>
      <c r="H28" s="199">
        <f>(E28-D28)/D28</f>
        <v>2.8571428571428571E-2</v>
      </c>
      <c r="I28" s="199">
        <f>(F28-E28)/E28</f>
        <v>0.1111111111111111</v>
      </c>
      <c r="J28" s="97" t="s">
        <v>598</v>
      </c>
      <c r="K28" s="97" t="s">
        <v>599</v>
      </c>
      <c r="L28" s="97" t="s">
        <v>54</v>
      </c>
      <c r="M28" s="110" t="s">
        <v>55</v>
      </c>
    </row>
    <row r="29" spans="1:13" ht="14.5" x14ac:dyDescent="0.35">
      <c r="A29" s="103" t="s">
        <v>404</v>
      </c>
      <c r="B29" s="104" t="s">
        <v>18</v>
      </c>
      <c r="C29" s="203">
        <v>150</v>
      </c>
      <c r="D29" s="203">
        <v>165</v>
      </c>
      <c r="E29" s="203">
        <v>175</v>
      </c>
      <c r="F29" s="203" t="s">
        <v>583</v>
      </c>
      <c r="G29" s="200">
        <f t="shared" si="8"/>
        <v>0.1</v>
      </c>
      <c r="H29" s="200">
        <f t="shared" si="8"/>
        <v>6.0606060606060608E-2</v>
      </c>
      <c r="I29" s="200" t="e">
        <f t="shared" ref="I29" si="9">(F29-E29)/E29</f>
        <v>#VALUE!</v>
      </c>
      <c r="J29" s="104" t="s">
        <v>600</v>
      </c>
      <c r="K29" s="104" t="s">
        <v>601</v>
      </c>
      <c r="L29" s="104" t="s">
        <v>54</v>
      </c>
      <c r="M29" s="105" t="s">
        <v>55</v>
      </c>
    </row>
    <row r="31" spans="1:13" ht="14.5" x14ac:dyDescent="0.35">
      <c r="A31" s="96" t="s">
        <v>86</v>
      </c>
    </row>
    <row r="32" spans="1:13" ht="14.5" x14ac:dyDescent="0.35">
      <c r="A32" s="126" t="s">
        <v>11</v>
      </c>
      <c r="B32" s="127" t="s">
        <v>12</v>
      </c>
      <c r="C32" s="185" t="s">
        <v>443</v>
      </c>
      <c r="D32" s="185" t="s">
        <v>444</v>
      </c>
      <c r="E32" s="185" t="s">
        <v>445</v>
      </c>
      <c r="F32" s="185" t="s">
        <v>497</v>
      </c>
      <c r="G32" s="185" t="s">
        <v>387</v>
      </c>
      <c r="H32" s="185" t="s">
        <v>388</v>
      </c>
      <c r="I32" s="185" t="s">
        <v>389</v>
      </c>
      <c r="J32" s="127" t="s">
        <v>14</v>
      </c>
      <c r="K32" s="127" t="s">
        <v>15</v>
      </c>
      <c r="L32" s="127" t="s">
        <v>16</v>
      </c>
      <c r="M32" s="128" t="s">
        <v>17</v>
      </c>
    </row>
    <row r="33" spans="1:13" ht="43.5" x14ac:dyDescent="0.35">
      <c r="A33" s="106" t="s">
        <v>434</v>
      </c>
      <c r="B33" s="107" t="s">
        <v>23</v>
      </c>
      <c r="C33" s="269">
        <v>0.34200000000000003</v>
      </c>
      <c r="D33" s="182">
        <v>0.39410000000000001</v>
      </c>
      <c r="E33" s="182">
        <v>0.5635</v>
      </c>
      <c r="F33" s="182">
        <v>0.69840000000000002</v>
      </c>
      <c r="G33" s="205">
        <f>(D33-C33)/C33</f>
        <v>0.15233918128654964</v>
      </c>
      <c r="H33" s="205">
        <f>(E33-D33)/D33</f>
        <v>0.4298401420959147</v>
      </c>
      <c r="I33" s="205">
        <f>(F33-E33)/E33</f>
        <v>0.23939662821650404</v>
      </c>
      <c r="J33" s="125" t="s">
        <v>602</v>
      </c>
      <c r="K33" s="125" t="s">
        <v>603</v>
      </c>
      <c r="L33" s="107" t="s">
        <v>99</v>
      </c>
      <c r="M33" s="108" t="s">
        <v>100</v>
      </c>
    </row>
    <row r="34" spans="1:13" ht="14.5" x14ac:dyDescent="0.35">
      <c r="A34" s="109" t="s">
        <v>437</v>
      </c>
      <c r="B34" s="97" t="s">
        <v>23</v>
      </c>
      <c r="C34" s="137">
        <v>0.55930000000000002</v>
      </c>
      <c r="D34" s="137">
        <v>0.6169</v>
      </c>
      <c r="E34" s="137">
        <v>0.57669999999999999</v>
      </c>
      <c r="F34" s="137">
        <v>0.63680000000000003</v>
      </c>
      <c r="G34" s="199">
        <f t="shared" ref="G34:G47" si="10">(D34-C34)/C34</f>
        <v>0.10298587520114426</v>
      </c>
      <c r="H34" s="199">
        <f t="shared" ref="H34:H45" si="11">(E34-D34)/D34</f>
        <v>-6.5164532339114956E-2</v>
      </c>
      <c r="I34" s="199">
        <f>(F34-E34)/E34</f>
        <v>0.10421362926998447</v>
      </c>
      <c r="J34" s="97" t="s">
        <v>604</v>
      </c>
      <c r="K34" s="97" t="s">
        <v>605</v>
      </c>
      <c r="L34" s="97" t="s">
        <v>101</v>
      </c>
      <c r="M34" s="110" t="s">
        <v>102</v>
      </c>
    </row>
    <row r="35" spans="1:13" ht="14.5" x14ac:dyDescent="0.35">
      <c r="A35" s="109" t="s">
        <v>437</v>
      </c>
      <c r="B35" s="97" t="s">
        <v>23</v>
      </c>
      <c r="C35" s="137">
        <v>0.54479999999999995</v>
      </c>
      <c r="D35" s="137">
        <v>0.60680000000000001</v>
      </c>
      <c r="E35" s="137">
        <v>0.55620000000000003</v>
      </c>
      <c r="F35" s="137">
        <v>0.60340000000000005</v>
      </c>
      <c r="G35" s="199">
        <f t="shared" si="10"/>
        <v>0.11380323054331876</v>
      </c>
      <c r="H35" s="199">
        <f t="shared" si="11"/>
        <v>-8.3388266315095549E-2</v>
      </c>
      <c r="I35" s="199">
        <f t="shared" ref="I35:I47" si="12">(F35-E35)/E35</f>
        <v>8.4861560589715959E-2</v>
      </c>
      <c r="J35" s="97" t="s">
        <v>606</v>
      </c>
      <c r="K35" s="97" t="s">
        <v>607</v>
      </c>
      <c r="L35" s="97" t="s">
        <v>101</v>
      </c>
      <c r="M35" s="110" t="s">
        <v>102</v>
      </c>
    </row>
    <row r="36" spans="1:13" ht="14.5" x14ac:dyDescent="0.35">
      <c r="A36" s="109" t="s">
        <v>437</v>
      </c>
      <c r="B36" s="97" t="s">
        <v>23</v>
      </c>
      <c r="C36" s="137">
        <v>0.5272</v>
      </c>
      <c r="D36" s="137">
        <v>0.58430000000000004</v>
      </c>
      <c r="E36" s="137">
        <v>0.53029999999999999</v>
      </c>
      <c r="F36" s="137" t="s">
        <v>583</v>
      </c>
      <c r="G36" s="199">
        <f t="shared" si="10"/>
        <v>0.10830804248861919</v>
      </c>
      <c r="H36" s="199">
        <f t="shared" si="11"/>
        <v>-9.241827828170468E-2</v>
      </c>
      <c r="I36" s="199" t="e">
        <f t="shared" si="12"/>
        <v>#VALUE!</v>
      </c>
      <c r="J36" s="97" t="s">
        <v>608</v>
      </c>
      <c r="K36" s="97" t="s">
        <v>609</v>
      </c>
      <c r="L36" s="97" t="s">
        <v>101</v>
      </c>
      <c r="M36" s="110" t="s">
        <v>102</v>
      </c>
    </row>
    <row r="37" spans="1:13" ht="14.5" x14ac:dyDescent="0.35">
      <c r="A37" s="109" t="s">
        <v>438</v>
      </c>
      <c r="B37" s="97" t="s">
        <v>23</v>
      </c>
      <c r="C37" s="137">
        <v>0.61240000000000006</v>
      </c>
      <c r="D37" s="137">
        <v>0.69740000000000002</v>
      </c>
      <c r="E37" s="137">
        <v>0.79410000000000003</v>
      </c>
      <c r="F37" s="137">
        <v>0.86839999999999995</v>
      </c>
      <c r="G37" s="199">
        <f t="shared" si="10"/>
        <v>0.13879817112998033</v>
      </c>
      <c r="H37" s="199">
        <f t="shared" si="11"/>
        <v>0.13865787209635791</v>
      </c>
      <c r="I37" s="199">
        <f t="shared" si="12"/>
        <v>9.3565042186122549E-2</v>
      </c>
      <c r="J37" s="97" t="s">
        <v>604</v>
      </c>
      <c r="K37" s="97" t="s">
        <v>605</v>
      </c>
      <c r="L37" s="97" t="s">
        <v>107</v>
      </c>
      <c r="M37" s="110" t="s">
        <v>108</v>
      </c>
    </row>
    <row r="38" spans="1:13" ht="14.5" x14ac:dyDescent="0.35">
      <c r="A38" s="109" t="s">
        <v>438</v>
      </c>
      <c r="B38" s="97" t="s">
        <v>23</v>
      </c>
      <c r="C38" s="137">
        <v>0.58250000000000002</v>
      </c>
      <c r="D38" s="137">
        <v>0.66800000000000004</v>
      </c>
      <c r="E38" s="137">
        <v>0.78280000000000005</v>
      </c>
      <c r="F38" s="137">
        <v>0.84489999999999998</v>
      </c>
      <c r="G38" s="199">
        <f t="shared" si="10"/>
        <v>0.14678111587982837</v>
      </c>
      <c r="H38" s="199">
        <f t="shared" si="11"/>
        <v>0.17185628742514972</v>
      </c>
      <c r="I38" s="199">
        <f>(F38-E38)/E38</f>
        <v>7.9330608073581929E-2</v>
      </c>
      <c r="J38" s="97" t="s">
        <v>606</v>
      </c>
      <c r="K38" s="97" t="s">
        <v>607</v>
      </c>
      <c r="L38" s="97" t="s">
        <v>107</v>
      </c>
      <c r="M38" s="110" t="s">
        <v>108</v>
      </c>
    </row>
    <row r="39" spans="1:13" ht="14.5" x14ac:dyDescent="0.35">
      <c r="A39" s="109" t="s">
        <v>438</v>
      </c>
      <c r="B39" s="97" t="s">
        <v>23</v>
      </c>
      <c r="C39" s="137">
        <v>0.55789999999999995</v>
      </c>
      <c r="D39" s="137">
        <v>0.63949999999999996</v>
      </c>
      <c r="E39" s="137">
        <v>0.75829999999999997</v>
      </c>
      <c r="F39" s="137" t="s">
        <v>583</v>
      </c>
      <c r="G39" s="199">
        <f t="shared" si="10"/>
        <v>0.146262771105933</v>
      </c>
      <c r="H39" s="199">
        <f t="shared" si="11"/>
        <v>0.18577013291634092</v>
      </c>
      <c r="I39" s="199" t="e">
        <f t="shared" si="12"/>
        <v>#VALUE!</v>
      </c>
      <c r="J39" s="97" t="s">
        <v>608</v>
      </c>
      <c r="K39" s="97" t="s">
        <v>609</v>
      </c>
      <c r="L39" s="97" t="s">
        <v>107</v>
      </c>
      <c r="M39" s="110" t="s">
        <v>108</v>
      </c>
    </row>
    <row r="40" spans="1:13" ht="14.5" x14ac:dyDescent="0.35">
      <c r="A40" s="109" t="s">
        <v>439</v>
      </c>
      <c r="B40" s="97" t="s">
        <v>23</v>
      </c>
      <c r="C40" s="137">
        <v>0.31119999999999998</v>
      </c>
      <c r="D40" s="137">
        <v>0.32329999999999998</v>
      </c>
      <c r="E40" s="137">
        <v>0.28620000000000001</v>
      </c>
      <c r="F40" s="137">
        <v>0.28810000000000002</v>
      </c>
      <c r="G40" s="199">
        <f t="shared" si="10"/>
        <v>3.8881748071979437E-2</v>
      </c>
      <c r="H40" s="199">
        <f t="shared" si="11"/>
        <v>-0.11475409836065564</v>
      </c>
      <c r="I40" s="199">
        <f t="shared" si="12"/>
        <v>6.6387141858840421E-3</v>
      </c>
      <c r="J40" s="97" t="s">
        <v>604</v>
      </c>
      <c r="K40" s="97" t="s">
        <v>605</v>
      </c>
      <c r="L40" s="97" t="s">
        <v>109</v>
      </c>
      <c r="M40" s="110" t="s">
        <v>110</v>
      </c>
    </row>
    <row r="41" spans="1:13" ht="14.5" x14ac:dyDescent="0.35">
      <c r="A41" s="109" t="s">
        <v>439</v>
      </c>
      <c r="B41" s="97" t="s">
        <v>23</v>
      </c>
      <c r="C41" s="137">
        <v>0.30309999999999998</v>
      </c>
      <c r="D41" s="137">
        <v>0.31630000000000003</v>
      </c>
      <c r="E41" s="137">
        <v>0.28620000000000001</v>
      </c>
      <c r="F41" s="137">
        <v>0.28810000000000002</v>
      </c>
      <c r="G41" s="199">
        <f t="shared" si="10"/>
        <v>4.3549983503794278E-2</v>
      </c>
      <c r="H41" s="199">
        <f t="shared" si="11"/>
        <v>-9.5162820107492926E-2</v>
      </c>
      <c r="I41" s="199">
        <f t="shared" si="12"/>
        <v>6.6387141858840421E-3</v>
      </c>
      <c r="J41" s="97" t="s">
        <v>606</v>
      </c>
      <c r="K41" s="97" t="s">
        <v>607</v>
      </c>
      <c r="L41" s="97" t="s">
        <v>109</v>
      </c>
      <c r="M41" s="110" t="s">
        <v>110</v>
      </c>
    </row>
    <row r="42" spans="1:13" ht="14.5" x14ac:dyDescent="0.35">
      <c r="A42" s="109" t="s">
        <v>439</v>
      </c>
      <c r="B42" s="97" t="s">
        <v>23</v>
      </c>
      <c r="C42" s="137">
        <v>0.29809999999999998</v>
      </c>
      <c r="D42" s="137">
        <v>0.311</v>
      </c>
      <c r="E42" s="137">
        <v>0.28620000000000001</v>
      </c>
      <c r="F42" s="137" t="s">
        <v>583</v>
      </c>
      <c r="G42" s="199">
        <f t="shared" si="10"/>
        <v>4.3274069104327489E-2</v>
      </c>
      <c r="H42" s="199">
        <f t="shared" si="11"/>
        <v>-7.9742765273311866E-2</v>
      </c>
      <c r="I42" s="199" t="e">
        <f t="shared" si="12"/>
        <v>#VALUE!</v>
      </c>
      <c r="J42" s="97" t="s">
        <v>608</v>
      </c>
      <c r="K42" s="97" t="s">
        <v>609</v>
      </c>
      <c r="L42" s="97" t="s">
        <v>109</v>
      </c>
      <c r="M42" s="110" t="s">
        <v>110</v>
      </c>
    </row>
    <row r="43" spans="1:13" ht="43.5" x14ac:dyDescent="0.35">
      <c r="A43" s="116" t="s">
        <v>440</v>
      </c>
      <c r="B43" s="97" t="s">
        <v>113</v>
      </c>
      <c r="C43" s="137">
        <v>633</v>
      </c>
      <c r="D43" s="137">
        <v>675</v>
      </c>
      <c r="E43" s="137">
        <v>739</v>
      </c>
      <c r="F43" s="137">
        <v>755</v>
      </c>
      <c r="G43" s="199">
        <f t="shared" si="10"/>
        <v>6.6350710900473939E-2</v>
      </c>
      <c r="H43" s="199">
        <f t="shared" si="11"/>
        <v>9.481481481481481E-2</v>
      </c>
      <c r="I43" s="199">
        <f>(F43-E43)/E43</f>
        <v>2.165087956698241E-2</v>
      </c>
      <c r="J43" s="115" t="s">
        <v>602</v>
      </c>
      <c r="K43" s="115" t="s">
        <v>603</v>
      </c>
      <c r="L43" s="97" t="s">
        <v>114</v>
      </c>
      <c r="M43" s="110" t="s">
        <v>115</v>
      </c>
    </row>
    <row r="44" spans="1:13" ht="43.5" x14ac:dyDescent="0.35">
      <c r="A44" s="109" t="s">
        <v>441</v>
      </c>
      <c r="B44" s="97" t="s">
        <v>113</v>
      </c>
      <c r="C44" s="137">
        <v>416</v>
      </c>
      <c r="D44" s="137">
        <v>415</v>
      </c>
      <c r="E44" s="137">
        <v>407</v>
      </c>
      <c r="F44" s="137">
        <v>393</v>
      </c>
      <c r="G44" s="199">
        <f t="shared" si="10"/>
        <v>-2.403846153846154E-3</v>
      </c>
      <c r="H44" s="199">
        <f t="shared" si="11"/>
        <v>-1.9277108433734941E-2</v>
      </c>
      <c r="I44" s="199">
        <f t="shared" si="12"/>
        <v>-3.4398034398034398E-2</v>
      </c>
      <c r="J44" s="115" t="s">
        <v>602</v>
      </c>
      <c r="K44" s="115" t="s">
        <v>603</v>
      </c>
      <c r="L44" s="97" t="s">
        <v>116</v>
      </c>
      <c r="M44" s="110" t="s">
        <v>117</v>
      </c>
    </row>
    <row r="45" spans="1:13" ht="14.5" x14ac:dyDescent="0.35">
      <c r="A45" s="109" t="s">
        <v>404</v>
      </c>
      <c r="B45" s="97" t="s">
        <v>18</v>
      </c>
      <c r="C45" s="186">
        <v>12</v>
      </c>
      <c r="D45" s="186">
        <v>20</v>
      </c>
      <c r="E45" s="186">
        <v>25</v>
      </c>
      <c r="F45" s="186">
        <v>30</v>
      </c>
      <c r="G45" s="199">
        <f t="shared" si="10"/>
        <v>0.66666666666666663</v>
      </c>
      <c r="H45" s="199">
        <f t="shared" si="11"/>
        <v>0.25</v>
      </c>
      <c r="I45" s="199">
        <f>(F45-E45)/E45</f>
        <v>0.2</v>
      </c>
      <c r="J45" s="115" t="s">
        <v>604</v>
      </c>
      <c r="K45" s="115" t="s">
        <v>605</v>
      </c>
      <c r="L45" s="97" t="s">
        <v>124</v>
      </c>
      <c r="M45" s="110" t="s">
        <v>125</v>
      </c>
    </row>
    <row r="46" spans="1:13" ht="14.5" x14ac:dyDescent="0.35">
      <c r="A46" s="109" t="s">
        <v>404</v>
      </c>
      <c r="B46" s="97" t="s">
        <v>18</v>
      </c>
      <c r="C46" s="186">
        <v>25</v>
      </c>
      <c r="D46" s="186">
        <v>35</v>
      </c>
      <c r="E46" s="186">
        <v>40</v>
      </c>
      <c r="F46" s="186">
        <v>50</v>
      </c>
      <c r="G46" s="199">
        <f>(D46-C46)/C46</f>
        <v>0.4</v>
      </c>
      <c r="H46" s="199">
        <f>(E46-D46)/D46</f>
        <v>0.14285714285714285</v>
      </c>
      <c r="I46" s="199">
        <f t="shared" si="12"/>
        <v>0.25</v>
      </c>
      <c r="J46" s="115" t="s">
        <v>606</v>
      </c>
      <c r="K46" s="115" t="s">
        <v>607</v>
      </c>
      <c r="L46" s="97" t="s">
        <v>124</v>
      </c>
      <c r="M46" s="110" t="s">
        <v>125</v>
      </c>
    </row>
    <row r="47" spans="1:13" ht="14.5" x14ac:dyDescent="0.35">
      <c r="A47" s="103" t="s">
        <v>404</v>
      </c>
      <c r="B47" s="104" t="s">
        <v>18</v>
      </c>
      <c r="C47" s="203">
        <v>75</v>
      </c>
      <c r="D47" s="203">
        <v>85</v>
      </c>
      <c r="E47" s="203">
        <v>85</v>
      </c>
      <c r="F47" s="203" t="s">
        <v>583</v>
      </c>
      <c r="G47" s="200">
        <f t="shared" si="10"/>
        <v>0.13333333333333333</v>
      </c>
      <c r="H47" s="201">
        <f>(E47-D47)/D47</f>
        <v>0</v>
      </c>
      <c r="I47" s="200" t="e">
        <f t="shared" si="12"/>
        <v>#VALUE!</v>
      </c>
      <c r="J47" s="104" t="s">
        <v>608</v>
      </c>
      <c r="K47" s="104" t="s">
        <v>609</v>
      </c>
      <c r="L47" s="104" t="s">
        <v>124</v>
      </c>
      <c r="M47" s="105" t="s">
        <v>125</v>
      </c>
    </row>
    <row r="49" spans="1:15" ht="14.5" x14ac:dyDescent="0.35">
      <c r="A49" s="96" t="s">
        <v>239</v>
      </c>
    </row>
    <row r="50" spans="1:15" ht="14.5" x14ac:dyDescent="0.35">
      <c r="A50" s="99"/>
      <c r="B50" s="100"/>
      <c r="C50" s="100"/>
      <c r="D50" s="101"/>
      <c r="E50" s="101"/>
      <c r="F50" s="101"/>
      <c r="G50" s="101"/>
      <c r="H50" s="101"/>
      <c r="I50" s="101"/>
      <c r="J50" s="99" t="s">
        <v>240</v>
      </c>
      <c r="K50" s="99" t="s">
        <v>241</v>
      </c>
      <c r="L50" s="99" t="s">
        <v>242</v>
      </c>
      <c r="M50" s="99" t="s">
        <v>243</v>
      </c>
      <c r="N50" s="117" t="s">
        <v>244</v>
      </c>
    </row>
    <row r="51" spans="1:15" ht="14.5" x14ac:dyDescent="0.35">
      <c r="A51" s="109" t="s">
        <v>245</v>
      </c>
      <c r="J51" s="118"/>
      <c r="K51" s="119"/>
      <c r="L51" s="119"/>
      <c r="M51" s="119"/>
      <c r="N51" s="119"/>
      <c r="O51" s="120" t="s">
        <v>246</v>
      </c>
    </row>
    <row r="52" spans="1:15" ht="14.5" x14ac:dyDescent="0.35">
      <c r="A52" s="109" t="s">
        <v>247</v>
      </c>
      <c r="J52" s="121"/>
      <c r="K52" s="122"/>
      <c r="L52" s="122"/>
      <c r="M52" s="122"/>
      <c r="N52" s="122"/>
    </row>
    <row r="53" spans="1:15" ht="14.5" x14ac:dyDescent="0.35">
      <c r="A53" s="109" t="s">
        <v>248</v>
      </c>
      <c r="J53" s="121"/>
      <c r="K53" s="122"/>
      <c r="L53" s="122"/>
      <c r="M53" s="122"/>
      <c r="N53" s="122"/>
    </row>
    <row r="54" spans="1:15" ht="14.5" x14ac:dyDescent="0.35">
      <c r="A54" s="103" t="s">
        <v>249</v>
      </c>
      <c r="B54" s="104"/>
      <c r="C54" s="104"/>
      <c r="D54" s="111"/>
      <c r="E54" s="111"/>
      <c r="F54" s="111"/>
      <c r="G54" s="111"/>
      <c r="H54" s="111"/>
      <c r="I54" s="111"/>
      <c r="J54" s="123"/>
      <c r="K54" s="124"/>
      <c r="L54" s="124"/>
      <c r="M54" s="124"/>
      <c r="N54" s="124"/>
    </row>
  </sheetData>
  <phoneticPr fontId="8" type="noConversion"/>
  <conditionalFormatting sqref="H27:H28 H47">
    <cfRule type="cellIs" dxfId="10" priority="2" operator="greaterThan">
      <formula>0.05</formula>
    </cfRule>
  </conditionalFormatting>
  <conditionalFormatting sqref="I3:I8 I12:I17 H21:I23 I27:I29 I33:I47">
    <cfRule type="cellIs" dxfId="9" priority="1" operator="greater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742E-2F6E-4F59-8418-7E18D640143B}">
  <dimension ref="A1:L58"/>
  <sheetViews>
    <sheetView topLeftCell="A26" workbookViewId="0">
      <selection activeCell="E45" sqref="E45:E51"/>
    </sheetView>
  </sheetViews>
  <sheetFormatPr defaultRowHeight="15" customHeight="1" x14ac:dyDescent="0.35"/>
  <cols>
    <col min="1" max="1" width="49.54296875" bestFit="1" customWidth="1"/>
    <col min="2" max="2" width="16.1796875" customWidth="1"/>
    <col min="3" max="5" width="16.1796875" style="90" customWidth="1"/>
    <col min="6" max="7" width="17.453125" style="90" customWidth="1"/>
    <col min="8" max="8" width="23" customWidth="1"/>
    <col min="9" max="9" width="34.453125" customWidth="1"/>
    <col min="10" max="10" width="21.1796875" bestFit="1" customWidth="1"/>
    <col min="11" max="11" width="61.26953125" bestFit="1" customWidth="1"/>
    <col min="12" max="12" width="29" bestFit="1" customWidth="1"/>
  </cols>
  <sheetData>
    <row r="1" spans="1:12" ht="15" customHeight="1" x14ac:dyDescent="0.35">
      <c r="A1" s="132" t="s">
        <v>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5" customHeight="1" x14ac:dyDescent="0.35">
      <c r="A2" s="133" t="s">
        <v>11</v>
      </c>
      <c r="B2" s="134" t="s">
        <v>12</v>
      </c>
      <c r="C2" s="164" t="s">
        <v>444</v>
      </c>
      <c r="D2" s="164" t="s">
        <v>445</v>
      </c>
      <c r="E2" s="91" t="s">
        <v>497</v>
      </c>
      <c r="F2" s="91" t="s">
        <v>388</v>
      </c>
      <c r="G2" s="91" t="s">
        <v>389</v>
      </c>
      <c r="H2" s="134" t="s">
        <v>14</v>
      </c>
      <c r="I2" s="134" t="s">
        <v>15</v>
      </c>
      <c r="J2" s="134" t="s">
        <v>16</v>
      </c>
      <c r="K2" s="135" t="s">
        <v>17</v>
      </c>
      <c r="L2" s="131"/>
    </row>
    <row r="3" spans="1:12" ht="15" customHeight="1" x14ac:dyDescent="0.35">
      <c r="A3" s="136" t="s">
        <v>393</v>
      </c>
      <c r="B3" s="131" t="s">
        <v>18</v>
      </c>
      <c r="C3" s="137">
        <v>5</v>
      </c>
      <c r="D3" s="137">
        <v>5</v>
      </c>
      <c r="E3" s="137">
        <v>5</v>
      </c>
      <c r="F3" s="199">
        <f t="shared" ref="F3:G8" si="0">(D3-C3)/C3</f>
        <v>0</v>
      </c>
      <c r="G3" s="199">
        <f>(E3-D3)/D3</f>
        <v>0</v>
      </c>
      <c r="H3" s="131" t="s">
        <v>610</v>
      </c>
      <c r="I3" s="131" t="s">
        <v>611</v>
      </c>
      <c r="J3" s="131" t="s">
        <v>19</v>
      </c>
      <c r="K3" s="138" t="s">
        <v>20</v>
      </c>
      <c r="L3" s="131"/>
    </row>
    <row r="4" spans="1:12" ht="15" customHeight="1" x14ac:dyDescent="0.35">
      <c r="A4" s="136" t="s">
        <v>396</v>
      </c>
      <c r="B4" s="131" t="s">
        <v>18</v>
      </c>
      <c r="C4" s="137">
        <v>54</v>
      </c>
      <c r="D4" s="137">
        <v>56</v>
      </c>
      <c r="E4" s="137">
        <v>58</v>
      </c>
      <c r="F4" s="199">
        <f t="shared" si="0"/>
        <v>3.7037037037037035E-2</v>
      </c>
      <c r="G4" s="199">
        <f>(E4-D4)/D4</f>
        <v>3.5714285714285712E-2</v>
      </c>
      <c r="H4" s="131" t="s">
        <v>610</v>
      </c>
      <c r="I4" s="139" t="s">
        <v>611</v>
      </c>
      <c r="J4" s="131" t="s">
        <v>19</v>
      </c>
      <c r="K4" s="138" t="s">
        <v>20</v>
      </c>
      <c r="L4" s="131"/>
    </row>
    <row r="5" spans="1:12" ht="15" customHeight="1" x14ac:dyDescent="0.35">
      <c r="A5" s="136" t="s">
        <v>398</v>
      </c>
      <c r="B5" s="131" t="s">
        <v>18</v>
      </c>
      <c r="C5" s="137">
        <v>54</v>
      </c>
      <c r="D5" s="137">
        <v>56</v>
      </c>
      <c r="E5" s="137">
        <v>58</v>
      </c>
      <c r="F5" s="199">
        <f t="shared" si="0"/>
        <v>3.7037037037037035E-2</v>
      </c>
      <c r="G5" s="199">
        <f>(E5-D5)/D5</f>
        <v>3.5714285714285712E-2</v>
      </c>
      <c r="H5" s="131" t="s">
        <v>610</v>
      </c>
      <c r="I5" s="139" t="s">
        <v>611</v>
      </c>
      <c r="J5" s="131" t="s">
        <v>19</v>
      </c>
      <c r="K5" s="138" t="s">
        <v>20</v>
      </c>
      <c r="L5" s="131"/>
    </row>
    <row r="6" spans="1:12" ht="15" customHeight="1" x14ac:dyDescent="0.35">
      <c r="A6" s="136" t="s">
        <v>612</v>
      </c>
      <c r="B6" s="131" t="s">
        <v>18</v>
      </c>
      <c r="C6" s="137">
        <v>54</v>
      </c>
      <c r="D6" s="137">
        <v>56</v>
      </c>
      <c r="E6" s="137">
        <v>58</v>
      </c>
      <c r="F6" s="199">
        <f t="shared" si="0"/>
        <v>3.7037037037037035E-2</v>
      </c>
      <c r="G6" s="199">
        <f>(E6-D6)/D6</f>
        <v>3.5714285714285712E-2</v>
      </c>
      <c r="H6" s="131" t="s">
        <v>610</v>
      </c>
      <c r="I6" s="139" t="s">
        <v>611</v>
      </c>
      <c r="J6" s="131" t="s">
        <v>19</v>
      </c>
      <c r="K6" s="138" t="s">
        <v>20</v>
      </c>
      <c r="L6" s="131"/>
    </row>
    <row r="7" spans="1:12" ht="15" customHeight="1" x14ac:dyDescent="0.35">
      <c r="A7" s="140" t="s">
        <v>613</v>
      </c>
      <c r="B7" s="141" t="s">
        <v>23</v>
      </c>
      <c r="C7" s="142">
        <v>2.5425</v>
      </c>
      <c r="D7" s="142">
        <v>2.9569000000000001</v>
      </c>
      <c r="E7" s="182">
        <v>2.9036</v>
      </c>
      <c r="F7" s="205">
        <f t="shared" si="0"/>
        <v>0.16298918387413966</v>
      </c>
      <c r="G7" s="205">
        <f>(E7-D7)/D7</f>
        <v>-1.8025634955527791E-2</v>
      </c>
      <c r="H7" s="141" t="s">
        <v>610</v>
      </c>
      <c r="I7" s="139" t="s">
        <v>611</v>
      </c>
      <c r="J7" s="141" t="s">
        <v>24</v>
      </c>
      <c r="K7" s="143" t="s">
        <v>25</v>
      </c>
      <c r="L7" s="131"/>
    </row>
    <row r="8" spans="1:12" ht="15" customHeight="1" x14ac:dyDescent="0.35">
      <c r="A8" s="144" t="s">
        <v>614</v>
      </c>
      <c r="B8" s="145" t="s">
        <v>23</v>
      </c>
      <c r="C8" s="146">
        <v>2.5425</v>
      </c>
      <c r="D8" s="146">
        <v>2.9569000000000001</v>
      </c>
      <c r="E8" s="142">
        <v>2.9036</v>
      </c>
      <c r="F8" s="204">
        <f t="shared" si="0"/>
        <v>0.16298918387413966</v>
      </c>
      <c r="G8" s="204">
        <f t="shared" si="0"/>
        <v>-1.8025634955527791E-2</v>
      </c>
      <c r="H8" s="145" t="s">
        <v>610</v>
      </c>
      <c r="I8" s="141" t="s">
        <v>611</v>
      </c>
      <c r="J8" s="145" t="s">
        <v>24</v>
      </c>
      <c r="K8" s="147" t="s">
        <v>25</v>
      </c>
      <c r="L8" s="131"/>
    </row>
    <row r="9" spans="1:12" ht="15" customHeight="1" x14ac:dyDescent="0.3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</row>
    <row r="10" spans="1:12" ht="15" customHeight="1" x14ac:dyDescent="0.35">
      <c r="A10" s="132" t="s">
        <v>39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</row>
    <row r="11" spans="1:12" ht="15" customHeight="1" x14ac:dyDescent="0.35">
      <c r="A11" s="133" t="s">
        <v>11</v>
      </c>
      <c r="B11" s="134" t="s">
        <v>12</v>
      </c>
      <c r="C11" s="164" t="s">
        <v>444</v>
      </c>
      <c r="D11" s="164" t="s">
        <v>445</v>
      </c>
      <c r="E11" s="91" t="s">
        <v>497</v>
      </c>
      <c r="F11" s="91" t="s">
        <v>388</v>
      </c>
      <c r="G11" s="91" t="s">
        <v>389</v>
      </c>
      <c r="H11" s="134" t="s">
        <v>14</v>
      </c>
      <c r="I11" s="134" t="s">
        <v>15</v>
      </c>
      <c r="J11" s="134" t="s">
        <v>16</v>
      </c>
      <c r="K11" s="135" t="s">
        <v>17</v>
      </c>
      <c r="L11" s="131"/>
    </row>
    <row r="12" spans="1:12" ht="15" customHeight="1" x14ac:dyDescent="0.35">
      <c r="A12" s="136" t="s">
        <v>615</v>
      </c>
      <c r="B12" s="131" t="s">
        <v>18</v>
      </c>
      <c r="C12" s="137">
        <v>0</v>
      </c>
      <c r="D12" s="137">
        <v>0</v>
      </c>
      <c r="E12" s="137">
        <v>0</v>
      </c>
      <c r="F12" s="199" t="e">
        <f>(D12-C12)/C12</f>
        <v>#DIV/0!</v>
      </c>
      <c r="G12" s="199" t="e">
        <f>(E12-D12)/D12</f>
        <v>#DIV/0!</v>
      </c>
      <c r="H12" s="131" t="s">
        <v>616</v>
      </c>
      <c r="I12" s="131" t="s">
        <v>617</v>
      </c>
      <c r="J12" s="131" t="s">
        <v>40</v>
      </c>
      <c r="K12" s="138" t="s">
        <v>41</v>
      </c>
      <c r="L12" s="131"/>
    </row>
    <row r="13" spans="1:12" ht="15" customHeight="1" x14ac:dyDescent="0.35">
      <c r="A13" s="144" t="s">
        <v>407</v>
      </c>
      <c r="B13" s="145" t="s">
        <v>23</v>
      </c>
      <c r="C13" s="146">
        <v>1.9953000000000001</v>
      </c>
      <c r="D13" s="146">
        <v>2.5524</v>
      </c>
      <c r="E13" s="146">
        <v>2.8323999999999998</v>
      </c>
      <c r="F13" s="200">
        <f>(D13-C13)/C13</f>
        <v>0.27920613441587727</v>
      </c>
      <c r="G13" s="200">
        <f>(E13-D13)/D13</f>
        <v>0.10970067387556802</v>
      </c>
      <c r="H13" s="145" t="s">
        <v>616</v>
      </c>
      <c r="I13" s="145" t="s">
        <v>617</v>
      </c>
      <c r="J13" s="145" t="s">
        <v>44</v>
      </c>
      <c r="K13" s="147" t="s">
        <v>45</v>
      </c>
      <c r="L13" s="131"/>
    </row>
    <row r="14" spans="1:12" ht="15" customHeight="1" x14ac:dyDescent="0.3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12" ht="15" customHeight="1" x14ac:dyDescent="0.35">
      <c r="A15" s="132" t="s">
        <v>46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</row>
    <row r="16" spans="1:12" ht="15" customHeight="1" x14ac:dyDescent="0.35">
      <c r="A16" s="208" t="s">
        <v>11</v>
      </c>
      <c r="B16" s="209" t="s">
        <v>12</v>
      </c>
      <c r="C16" s="185" t="s">
        <v>444</v>
      </c>
      <c r="D16" s="185" t="s">
        <v>445</v>
      </c>
      <c r="E16" s="185" t="s">
        <v>497</v>
      </c>
      <c r="F16" s="185" t="s">
        <v>388</v>
      </c>
      <c r="G16" s="185" t="s">
        <v>389</v>
      </c>
      <c r="H16" s="209" t="s">
        <v>14</v>
      </c>
      <c r="I16" s="209" t="s">
        <v>15</v>
      </c>
      <c r="J16" s="209" t="s">
        <v>16</v>
      </c>
      <c r="K16" s="210" t="s">
        <v>17</v>
      </c>
      <c r="L16" s="131"/>
    </row>
    <row r="17" spans="1:12" ht="15" customHeight="1" x14ac:dyDescent="0.35">
      <c r="A17" s="211" t="s">
        <v>393</v>
      </c>
      <c r="B17" s="139" t="s">
        <v>18</v>
      </c>
      <c r="C17" s="196">
        <v>26</v>
      </c>
      <c r="D17" s="196">
        <v>27</v>
      </c>
      <c r="E17" s="196">
        <v>28</v>
      </c>
      <c r="F17" s="205">
        <f>(D17-C17)/C17</f>
        <v>3.8461538461538464E-2</v>
      </c>
      <c r="G17" s="205">
        <f t="shared" ref="F17:G27" si="1">(E17-D17)/D17</f>
        <v>3.7037037037037035E-2</v>
      </c>
      <c r="H17" s="139" t="s">
        <v>618</v>
      </c>
      <c r="I17" s="139" t="s">
        <v>619</v>
      </c>
      <c r="J17" s="139" t="s">
        <v>50</v>
      </c>
      <c r="K17" s="148" t="s">
        <v>620</v>
      </c>
      <c r="L17" s="131"/>
    </row>
    <row r="18" spans="1:12" ht="15" customHeight="1" x14ac:dyDescent="0.35">
      <c r="A18" s="136" t="s">
        <v>621</v>
      </c>
      <c r="B18" s="131" t="s">
        <v>18</v>
      </c>
      <c r="C18" s="186">
        <v>131</v>
      </c>
      <c r="D18" s="186">
        <v>136</v>
      </c>
      <c r="E18" s="186">
        <v>141</v>
      </c>
      <c r="F18" s="199">
        <f>(D18-C18)/C18</f>
        <v>3.8167938931297711E-2</v>
      </c>
      <c r="G18" s="199">
        <f t="shared" si="1"/>
        <v>3.6764705882352942E-2</v>
      </c>
      <c r="H18" s="131" t="s">
        <v>618</v>
      </c>
      <c r="I18" s="131" t="s">
        <v>619</v>
      </c>
      <c r="J18" s="131" t="s">
        <v>50</v>
      </c>
      <c r="K18" s="138" t="s">
        <v>622</v>
      </c>
      <c r="L18" s="131"/>
    </row>
    <row r="19" spans="1:12" ht="15" customHeight="1" x14ac:dyDescent="0.35">
      <c r="A19" s="136" t="s">
        <v>623</v>
      </c>
      <c r="B19" s="131" t="s">
        <v>18</v>
      </c>
      <c r="C19" s="186">
        <v>214</v>
      </c>
      <c r="D19" s="186">
        <v>222</v>
      </c>
      <c r="E19" s="186">
        <v>230</v>
      </c>
      <c r="F19" s="199">
        <f>(D19-C19)/C19</f>
        <v>3.7383177570093455E-2</v>
      </c>
      <c r="G19" s="199">
        <f>(E19-D19)/D19</f>
        <v>3.6036036036036036E-2</v>
      </c>
      <c r="H19" s="131" t="s">
        <v>618</v>
      </c>
      <c r="I19" s="131" t="s">
        <v>619</v>
      </c>
      <c r="J19" s="131" t="s">
        <v>50</v>
      </c>
      <c r="K19" s="138" t="s">
        <v>622</v>
      </c>
      <c r="L19" s="131"/>
    </row>
    <row r="20" spans="1:12" ht="15" customHeight="1" x14ac:dyDescent="0.35">
      <c r="A20" s="136" t="s">
        <v>396</v>
      </c>
      <c r="B20" s="131" t="s">
        <v>18</v>
      </c>
      <c r="C20" s="186">
        <v>294</v>
      </c>
      <c r="D20" s="186">
        <v>304</v>
      </c>
      <c r="E20" s="186">
        <v>315</v>
      </c>
      <c r="F20" s="199">
        <f>(D20-C20)/C20</f>
        <v>3.4013605442176874E-2</v>
      </c>
      <c r="G20" s="199">
        <f t="shared" si="1"/>
        <v>3.6184210526315791E-2</v>
      </c>
      <c r="H20" s="131" t="s">
        <v>618</v>
      </c>
      <c r="I20" s="131" t="s">
        <v>619</v>
      </c>
      <c r="J20" s="131" t="s">
        <v>50</v>
      </c>
      <c r="K20" s="138" t="s">
        <v>622</v>
      </c>
      <c r="L20" s="131"/>
    </row>
    <row r="21" spans="1:12" ht="15" customHeight="1" x14ac:dyDescent="0.35">
      <c r="A21" s="136" t="s">
        <v>453</v>
      </c>
      <c r="B21" s="131" t="s">
        <v>18</v>
      </c>
      <c r="C21" s="186">
        <v>540</v>
      </c>
      <c r="D21" s="186">
        <v>559</v>
      </c>
      <c r="E21" s="186">
        <v>579</v>
      </c>
      <c r="F21" s="199">
        <f t="shared" si="1"/>
        <v>3.5185185185185187E-2</v>
      </c>
      <c r="G21" s="199">
        <f>(E21-D21)/D21</f>
        <v>3.5778175313059032E-2</v>
      </c>
      <c r="H21" s="131" t="s">
        <v>618</v>
      </c>
      <c r="I21" s="131" t="s">
        <v>619</v>
      </c>
      <c r="J21" s="131" t="s">
        <v>50</v>
      </c>
      <c r="K21" s="138" t="s">
        <v>622</v>
      </c>
      <c r="L21" s="131"/>
    </row>
    <row r="22" spans="1:12" ht="15" customHeight="1" x14ac:dyDescent="0.35">
      <c r="A22" s="136" t="s">
        <v>559</v>
      </c>
      <c r="B22" s="131" t="s">
        <v>18</v>
      </c>
      <c r="C22" s="186">
        <v>784</v>
      </c>
      <c r="D22" s="186">
        <v>812</v>
      </c>
      <c r="E22" s="186">
        <v>841</v>
      </c>
      <c r="F22" s="199">
        <f t="shared" si="1"/>
        <v>3.5714285714285712E-2</v>
      </c>
      <c r="G22" s="199">
        <f t="shared" si="1"/>
        <v>3.5714285714285712E-2</v>
      </c>
      <c r="H22" s="131" t="s">
        <v>618</v>
      </c>
      <c r="I22" s="131" t="s">
        <v>619</v>
      </c>
      <c r="J22" s="131" t="s">
        <v>50</v>
      </c>
      <c r="K22" s="138" t="s">
        <v>622</v>
      </c>
      <c r="L22" s="131"/>
    </row>
    <row r="23" spans="1:12" ht="15" customHeight="1" x14ac:dyDescent="0.35">
      <c r="A23" s="136" t="s">
        <v>398</v>
      </c>
      <c r="B23" s="131" t="s">
        <v>18</v>
      </c>
      <c r="C23" s="186">
        <v>1379</v>
      </c>
      <c r="D23" s="186">
        <v>1428</v>
      </c>
      <c r="E23" s="186">
        <v>1479</v>
      </c>
      <c r="F23" s="199">
        <f t="shared" si="1"/>
        <v>3.553299492385787E-2</v>
      </c>
      <c r="G23" s="199">
        <f t="shared" si="1"/>
        <v>3.5714285714285712E-2</v>
      </c>
      <c r="H23" s="131" t="s">
        <v>618</v>
      </c>
      <c r="I23" s="131" t="s">
        <v>619</v>
      </c>
      <c r="J23" s="131" t="s">
        <v>50</v>
      </c>
      <c r="K23" s="138" t="s">
        <v>622</v>
      </c>
      <c r="L23" s="131"/>
    </row>
    <row r="24" spans="1:12" ht="15" customHeight="1" x14ac:dyDescent="0.35">
      <c r="A24" s="136" t="s">
        <v>624</v>
      </c>
      <c r="B24" s="131" t="s">
        <v>18</v>
      </c>
      <c r="C24" s="186">
        <v>2391</v>
      </c>
      <c r="D24" s="186">
        <v>2476</v>
      </c>
      <c r="E24" s="186">
        <v>2564</v>
      </c>
      <c r="F24" s="199">
        <f t="shared" si="1"/>
        <v>3.5549979088247592E-2</v>
      </c>
      <c r="G24" s="199">
        <f>(E24-D24)/D24</f>
        <v>3.5541195476575124E-2</v>
      </c>
      <c r="H24" s="131" t="s">
        <v>618</v>
      </c>
      <c r="I24" s="131" t="s">
        <v>619</v>
      </c>
      <c r="J24" s="131" t="s">
        <v>50</v>
      </c>
      <c r="K24" s="138" t="s">
        <v>622</v>
      </c>
      <c r="L24" s="131"/>
    </row>
    <row r="25" spans="1:12" ht="15" customHeight="1" x14ac:dyDescent="0.35">
      <c r="A25" s="136" t="s">
        <v>400</v>
      </c>
      <c r="B25" s="131" t="s">
        <v>18</v>
      </c>
      <c r="C25" s="186">
        <v>3248</v>
      </c>
      <c r="D25" s="186">
        <v>3363</v>
      </c>
      <c r="E25" s="186">
        <v>3483</v>
      </c>
      <c r="F25" s="199">
        <f t="shared" si="1"/>
        <v>3.5406403940886698E-2</v>
      </c>
      <c r="G25" s="199">
        <f t="shared" si="1"/>
        <v>3.568242640499554E-2</v>
      </c>
      <c r="H25" s="131" t="s">
        <v>618</v>
      </c>
      <c r="I25" s="131" t="s">
        <v>619</v>
      </c>
      <c r="J25" s="131" t="s">
        <v>50</v>
      </c>
      <c r="K25" s="138" t="s">
        <v>622</v>
      </c>
      <c r="L25" s="131"/>
    </row>
    <row r="26" spans="1:12" ht="15" customHeight="1" x14ac:dyDescent="0.35">
      <c r="A26" s="136" t="s">
        <v>625</v>
      </c>
      <c r="B26" s="131" t="s">
        <v>18</v>
      </c>
      <c r="C26" s="186">
        <v>4904</v>
      </c>
      <c r="D26" s="186">
        <v>5078</v>
      </c>
      <c r="E26" s="186">
        <v>5259</v>
      </c>
      <c r="F26" s="199">
        <f t="shared" si="1"/>
        <v>3.5481239804241435E-2</v>
      </c>
      <c r="G26" s="199">
        <f t="shared" si="1"/>
        <v>3.5643954312721542E-2</v>
      </c>
      <c r="H26" s="131" t="s">
        <v>618</v>
      </c>
      <c r="I26" s="131" t="s">
        <v>619</v>
      </c>
      <c r="J26" s="131" t="s">
        <v>50</v>
      </c>
      <c r="K26" s="138" t="s">
        <v>622</v>
      </c>
      <c r="L26" s="131"/>
    </row>
    <row r="27" spans="1:12" ht="15" customHeight="1" x14ac:dyDescent="0.35">
      <c r="A27" s="144" t="s">
        <v>626</v>
      </c>
      <c r="B27" s="145" t="s">
        <v>18</v>
      </c>
      <c r="C27" s="203">
        <v>6497</v>
      </c>
      <c r="D27" s="203">
        <v>6727</v>
      </c>
      <c r="E27" s="203">
        <v>6967</v>
      </c>
      <c r="F27" s="200">
        <f t="shared" si="1"/>
        <v>3.540095428659381E-2</v>
      </c>
      <c r="G27" s="200">
        <f t="shared" si="1"/>
        <v>3.5677122045488334E-2</v>
      </c>
      <c r="H27" s="145" t="s">
        <v>618</v>
      </c>
      <c r="I27" s="145" t="s">
        <v>619</v>
      </c>
      <c r="J27" s="145" t="s">
        <v>50</v>
      </c>
      <c r="K27" s="147" t="s">
        <v>622</v>
      </c>
      <c r="L27" s="131"/>
    </row>
    <row r="28" spans="1:12" ht="15" customHeight="1" x14ac:dyDescent="0.3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</row>
    <row r="29" spans="1:12" ht="15" customHeight="1" x14ac:dyDescent="0.35">
      <c r="A29" s="132" t="s">
        <v>68</v>
      </c>
      <c r="B29" s="149"/>
      <c r="C29" s="131"/>
      <c r="D29" s="131"/>
      <c r="E29" s="131"/>
      <c r="F29" s="131"/>
      <c r="G29" s="131"/>
      <c r="H29" s="131"/>
      <c r="I29" s="149"/>
      <c r="J29" s="131"/>
      <c r="K29" s="131"/>
      <c r="L29" s="131"/>
    </row>
    <row r="30" spans="1:12" ht="15" customHeight="1" x14ac:dyDescent="0.35">
      <c r="A30" s="133" t="s">
        <v>11</v>
      </c>
      <c r="B30" s="134" t="s">
        <v>12</v>
      </c>
      <c r="C30" s="185" t="s">
        <v>444</v>
      </c>
      <c r="D30" s="164" t="s">
        <v>445</v>
      </c>
      <c r="E30" s="91" t="s">
        <v>497</v>
      </c>
      <c r="F30" s="91" t="s">
        <v>388</v>
      </c>
      <c r="G30" s="91" t="s">
        <v>389</v>
      </c>
      <c r="H30" s="134" t="s">
        <v>14</v>
      </c>
      <c r="I30" s="134" t="s">
        <v>15</v>
      </c>
      <c r="J30" s="134" t="s">
        <v>16</v>
      </c>
      <c r="K30" s="135" t="s">
        <v>17</v>
      </c>
      <c r="L30" s="131"/>
    </row>
    <row r="31" spans="1:12" ht="15" customHeight="1" x14ac:dyDescent="0.35">
      <c r="A31" s="136" t="s">
        <v>393</v>
      </c>
      <c r="B31" s="131" t="s">
        <v>18</v>
      </c>
      <c r="C31" s="182">
        <v>24</v>
      </c>
      <c r="D31" s="137">
        <v>25</v>
      </c>
      <c r="E31" s="137">
        <v>26</v>
      </c>
      <c r="F31" s="199">
        <f t="shared" ref="F31:G41" si="2">(D31-C31)/C31</f>
        <v>4.1666666666666664E-2</v>
      </c>
      <c r="G31" s="199">
        <f t="shared" si="2"/>
        <v>0.04</v>
      </c>
      <c r="H31" s="131" t="s">
        <v>627</v>
      </c>
      <c r="I31" s="131" t="s">
        <v>628</v>
      </c>
      <c r="J31" s="131" t="s">
        <v>72</v>
      </c>
      <c r="K31" s="138" t="s">
        <v>629</v>
      </c>
      <c r="L31" s="131"/>
    </row>
    <row r="32" spans="1:12" ht="15" customHeight="1" x14ac:dyDescent="0.35">
      <c r="A32" s="136" t="s">
        <v>621</v>
      </c>
      <c r="B32" s="131" t="s">
        <v>18</v>
      </c>
      <c r="C32" s="137">
        <v>124</v>
      </c>
      <c r="D32" s="137">
        <v>128</v>
      </c>
      <c r="E32" s="137">
        <v>133</v>
      </c>
      <c r="F32" s="199">
        <f t="shared" si="2"/>
        <v>3.2258064516129031E-2</v>
      </c>
      <c r="G32" s="199">
        <f>(E32-D32)/D32</f>
        <v>3.90625E-2</v>
      </c>
      <c r="H32" s="131" t="s">
        <v>627</v>
      </c>
      <c r="I32" s="131" t="s">
        <v>628</v>
      </c>
      <c r="J32" s="131" t="s">
        <v>72</v>
      </c>
      <c r="K32" s="131" t="s">
        <v>629</v>
      </c>
      <c r="L32" s="131"/>
    </row>
    <row r="33" spans="1:12" ht="15" customHeight="1" x14ac:dyDescent="0.35">
      <c r="A33" s="136" t="s">
        <v>623</v>
      </c>
      <c r="B33" s="131" t="s">
        <v>18</v>
      </c>
      <c r="C33" s="137">
        <v>203</v>
      </c>
      <c r="D33" s="137">
        <v>210</v>
      </c>
      <c r="E33" s="137">
        <v>217</v>
      </c>
      <c r="F33" s="199">
        <f t="shared" si="2"/>
        <v>3.4482758620689655E-2</v>
      </c>
      <c r="G33" s="199">
        <f t="shared" si="2"/>
        <v>3.3333333333333333E-2</v>
      </c>
      <c r="H33" s="131" t="s">
        <v>627</v>
      </c>
      <c r="I33" s="131" t="s">
        <v>628</v>
      </c>
      <c r="J33" s="131" t="s">
        <v>72</v>
      </c>
      <c r="K33" s="131" t="s">
        <v>629</v>
      </c>
      <c r="L33" s="131"/>
    </row>
    <row r="34" spans="1:12" ht="15" customHeight="1" x14ac:dyDescent="0.35">
      <c r="A34" s="136" t="s">
        <v>396</v>
      </c>
      <c r="B34" s="131" t="s">
        <v>18</v>
      </c>
      <c r="C34" s="137">
        <v>278</v>
      </c>
      <c r="D34" s="137">
        <v>288</v>
      </c>
      <c r="E34" s="137">
        <v>298</v>
      </c>
      <c r="F34" s="199">
        <f>(D34-C34)/C34</f>
        <v>3.5971223021582732E-2</v>
      </c>
      <c r="G34" s="199">
        <f t="shared" si="2"/>
        <v>3.4722222222222224E-2</v>
      </c>
      <c r="H34" s="131" t="s">
        <v>627</v>
      </c>
      <c r="I34" s="131" t="s">
        <v>628</v>
      </c>
      <c r="J34" s="131" t="s">
        <v>72</v>
      </c>
      <c r="K34" s="131" t="s">
        <v>629</v>
      </c>
      <c r="L34" s="131"/>
    </row>
    <row r="35" spans="1:12" ht="15" customHeight="1" x14ac:dyDescent="0.35">
      <c r="A35" s="136" t="s">
        <v>453</v>
      </c>
      <c r="B35" s="131" t="s">
        <v>18</v>
      </c>
      <c r="C35" s="137">
        <v>509</v>
      </c>
      <c r="D35" s="137">
        <v>527</v>
      </c>
      <c r="E35" s="137">
        <v>546</v>
      </c>
      <c r="F35" s="199">
        <f t="shared" si="2"/>
        <v>3.536345776031434E-2</v>
      </c>
      <c r="G35" s="199">
        <f>(E35-D35)/D35</f>
        <v>3.6053130929791274E-2</v>
      </c>
      <c r="H35" s="131" t="s">
        <v>627</v>
      </c>
      <c r="I35" s="131" t="s">
        <v>628</v>
      </c>
      <c r="J35" s="131" t="s">
        <v>72</v>
      </c>
      <c r="K35" s="131" t="s">
        <v>629</v>
      </c>
      <c r="L35" s="131"/>
    </row>
    <row r="36" spans="1:12" ht="15" customHeight="1" x14ac:dyDescent="0.35">
      <c r="A36" s="136" t="s">
        <v>559</v>
      </c>
      <c r="B36" s="131" t="s">
        <v>18</v>
      </c>
      <c r="C36" s="137">
        <v>740</v>
      </c>
      <c r="D36" s="137">
        <v>766</v>
      </c>
      <c r="E36" s="137">
        <v>793</v>
      </c>
      <c r="F36" s="199">
        <f t="shared" si="2"/>
        <v>3.5135135135135137E-2</v>
      </c>
      <c r="G36" s="199">
        <f t="shared" si="2"/>
        <v>3.5248041775456922E-2</v>
      </c>
      <c r="H36" s="131" t="s">
        <v>627</v>
      </c>
      <c r="I36" s="131" t="s">
        <v>628</v>
      </c>
      <c r="J36" s="131" t="s">
        <v>72</v>
      </c>
      <c r="K36" s="131" t="s">
        <v>629</v>
      </c>
      <c r="L36" s="131"/>
    </row>
    <row r="37" spans="1:12" ht="15" customHeight="1" x14ac:dyDescent="0.35">
      <c r="A37" s="136" t="s">
        <v>398</v>
      </c>
      <c r="B37" s="131" t="s">
        <v>18</v>
      </c>
      <c r="C37" s="137">
        <v>1300</v>
      </c>
      <c r="D37" s="137">
        <v>1346</v>
      </c>
      <c r="E37" s="137">
        <v>1394</v>
      </c>
      <c r="F37" s="199">
        <f t="shared" si="2"/>
        <v>3.5384615384615382E-2</v>
      </c>
      <c r="G37" s="199">
        <f t="shared" si="2"/>
        <v>3.5661218424962851E-2</v>
      </c>
      <c r="H37" s="131" t="s">
        <v>627</v>
      </c>
      <c r="I37" s="131" t="s">
        <v>628</v>
      </c>
      <c r="J37" s="131" t="s">
        <v>72</v>
      </c>
      <c r="K37" s="131" t="s">
        <v>629</v>
      </c>
      <c r="L37" s="131"/>
    </row>
    <row r="38" spans="1:12" ht="15" customHeight="1" x14ac:dyDescent="0.35">
      <c r="A38" s="136" t="s">
        <v>624</v>
      </c>
      <c r="B38" s="131" t="s">
        <v>18</v>
      </c>
      <c r="C38" s="137">
        <v>2253</v>
      </c>
      <c r="D38" s="137">
        <v>2333</v>
      </c>
      <c r="E38" s="137">
        <v>2416</v>
      </c>
      <c r="F38" s="199">
        <f t="shared" si="2"/>
        <v>3.5508211273857081E-2</v>
      </c>
      <c r="G38" s="199">
        <f t="shared" si="2"/>
        <v>3.5576510930132879E-2</v>
      </c>
      <c r="H38" s="131" t="s">
        <v>627</v>
      </c>
      <c r="I38" s="131" t="s">
        <v>628</v>
      </c>
      <c r="J38" s="131" t="s">
        <v>72</v>
      </c>
      <c r="K38" s="131" t="s">
        <v>629</v>
      </c>
      <c r="L38" s="131"/>
    </row>
    <row r="39" spans="1:12" ht="15" customHeight="1" x14ac:dyDescent="0.35">
      <c r="A39" s="136" t="s">
        <v>400</v>
      </c>
      <c r="B39" s="131" t="s">
        <v>18</v>
      </c>
      <c r="C39" s="137">
        <v>3063</v>
      </c>
      <c r="D39" s="137">
        <v>3171</v>
      </c>
      <c r="E39" s="137">
        <v>3284</v>
      </c>
      <c r="F39" s="199">
        <f t="shared" si="2"/>
        <v>3.5259549461312441E-2</v>
      </c>
      <c r="G39" s="199">
        <f t="shared" si="2"/>
        <v>3.5635446231472724E-2</v>
      </c>
      <c r="H39" s="131" t="s">
        <v>627</v>
      </c>
      <c r="I39" s="131" t="s">
        <v>628</v>
      </c>
      <c r="J39" s="131" t="s">
        <v>72</v>
      </c>
      <c r="K39" s="131" t="s">
        <v>629</v>
      </c>
      <c r="L39" s="131"/>
    </row>
    <row r="40" spans="1:12" ht="14.5" x14ac:dyDescent="0.35">
      <c r="A40" s="136" t="s">
        <v>625</v>
      </c>
      <c r="B40" s="131" t="s">
        <v>18</v>
      </c>
      <c r="C40" s="137">
        <v>4623</v>
      </c>
      <c r="D40" s="137">
        <v>4787</v>
      </c>
      <c r="E40" s="137">
        <v>4958</v>
      </c>
      <c r="F40" s="199">
        <f t="shared" si="2"/>
        <v>3.5474799913476095E-2</v>
      </c>
      <c r="G40" s="199">
        <f t="shared" si="2"/>
        <v>3.5721746396490492E-2</v>
      </c>
      <c r="H40" s="131" t="s">
        <v>627</v>
      </c>
      <c r="I40" s="131" t="s">
        <v>628</v>
      </c>
      <c r="J40" s="131" t="s">
        <v>72</v>
      </c>
      <c r="K40" s="131" t="s">
        <v>629</v>
      </c>
      <c r="L40" s="131"/>
    </row>
    <row r="41" spans="1:12" ht="14.5" x14ac:dyDescent="0.35">
      <c r="A41" s="144" t="s">
        <v>626</v>
      </c>
      <c r="B41" s="145" t="s">
        <v>18</v>
      </c>
      <c r="C41" s="146">
        <v>6124</v>
      </c>
      <c r="D41" s="146">
        <v>6341</v>
      </c>
      <c r="E41" s="146">
        <v>6567</v>
      </c>
      <c r="F41" s="200">
        <f t="shared" si="2"/>
        <v>3.5434356629653822E-2</v>
      </c>
      <c r="G41" s="200">
        <f t="shared" si="2"/>
        <v>3.5641066077905695E-2</v>
      </c>
      <c r="H41" s="145" t="s">
        <v>627</v>
      </c>
      <c r="I41" s="145" t="s">
        <v>628</v>
      </c>
      <c r="J41" s="145" t="s">
        <v>72</v>
      </c>
      <c r="K41" s="147" t="s">
        <v>629</v>
      </c>
      <c r="L41" s="131"/>
    </row>
    <row r="42" spans="1:12" ht="14.5" x14ac:dyDescent="0.3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</row>
    <row r="43" spans="1:12" ht="14.5" x14ac:dyDescent="0.35">
      <c r="A43" s="132" t="s">
        <v>86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</row>
    <row r="44" spans="1:12" ht="14.5" x14ac:dyDescent="0.35">
      <c r="A44" s="133" t="s">
        <v>11</v>
      </c>
      <c r="B44" s="134" t="s">
        <v>12</v>
      </c>
      <c r="C44" s="164" t="s">
        <v>444</v>
      </c>
      <c r="D44" s="164" t="s">
        <v>445</v>
      </c>
      <c r="E44" s="91" t="s">
        <v>497</v>
      </c>
      <c r="F44" s="91" t="s">
        <v>388</v>
      </c>
      <c r="G44" s="91" t="s">
        <v>389</v>
      </c>
      <c r="H44" s="134" t="s">
        <v>14</v>
      </c>
      <c r="I44" s="134" t="s">
        <v>15</v>
      </c>
      <c r="J44" s="134" t="s">
        <v>16</v>
      </c>
      <c r="K44" s="135" t="s">
        <v>17</v>
      </c>
      <c r="L44" s="131"/>
    </row>
    <row r="45" spans="1:12" ht="14.5" x14ac:dyDescent="0.35">
      <c r="A45" s="136" t="s">
        <v>630</v>
      </c>
      <c r="B45" s="131" t="s">
        <v>18</v>
      </c>
      <c r="C45" s="137">
        <v>359</v>
      </c>
      <c r="D45" s="137">
        <v>372</v>
      </c>
      <c r="E45" s="137">
        <v>385</v>
      </c>
      <c r="F45" s="199">
        <f t="shared" ref="F45:G51" si="3">(D45-C45)/C45</f>
        <v>3.6211699164345405E-2</v>
      </c>
      <c r="G45" s="199">
        <f t="shared" si="3"/>
        <v>3.4946236559139782E-2</v>
      </c>
      <c r="H45" s="131" t="s">
        <v>631</v>
      </c>
      <c r="I45" s="131" t="s">
        <v>632</v>
      </c>
      <c r="J45" s="131" t="s">
        <v>87</v>
      </c>
      <c r="K45" s="138" t="s">
        <v>88</v>
      </c>
      <c r="L45" s="131"/>
    </row>
    <row r="46" spans="1:12" ht="14.5" x14ac:dyDescent="0.35">
      <c r="A46" s="136" t="s">
        <v>633</v>
      </c>
      <c r="B46" s="131" t="s">
        <v>23</v>
      </c>
      <c r="C46" s="189">
        <v>0.82310000000000005</v>
      </c>
      <c r="D46" s="189">
        <v>1.0528999999999999</v>
      </c>
      <c r="E46" s="189">
        <v>1.1777</v>
      </c>
      <c r="F46" s="199">
        <f t="shared" si="3"/>
        <v>0.27918843396914089</v>
      </c>
      <c r="G46" s="199">
        <f t="shared" si="3"/>
        <v>0.11852977490739865</v>
      </c>
      <c r="H46" s="131" t="s">
        <v>631</v>
      </c>
      <c r="I46" s="131" t="s">
        <v>632</v>
      </c>
      <c r="J46" s="131" t="s">
        <v>89</v>
      </c>
      <c r="K46" s="138" t="s">
        <v>100</v>
      </c>
      <c r="L46" s="131"/>
    </row>
    <row r="47" spans="1:12" ht="14.5" x14ac:dyDescent="0.35">
      <c r="A47" s="136" t="s">
        <v>437</v>
      </c>
      <c r="B47" s="131" t="s">
        <v>23</v>
      </c>
      <c r="C47" s="189">
        <v>0.33929999999999999</v>
      </c>
      <c r="D47" s="189">
        <v>0.43609999999999999</v>
      </c>
      <c r="E47" s="189">
        <v>0.48080000000000001</v>
      </c>
      <c r="F47" s="199">
        <f t="shared" si="3"/>
        <v>0.28529325081049217</v>
      </c>
      <c r="G47" s="199">
        <f t="shared" si="3"/>
        <v>0.10249942673698698</v>
      </c>
      <c r="H47" s="131" t="s">
        <v>631</v>
      </c>
      <c r="I47" s="131" t="s">
        <v>632</v>
      </c>
      <c r="J47" s="131" t="s">
        <v>93</v>
      </c>
      <c r="K47" s="138" t="s">
        <v>102</v>
      </c>
      <c r="L47" s="131"/>
    </row>
    <row r="48" spans="1:12" ht="14.5" x14ac:dyDescent="0.35">
      <c r="A48" s="136" t="s">
        <v>634</v>
      </c>
      <c r="B48" s="131" t="s">
        <v>23</v>
      </c>
      <c r="C48" s="189">
        <v>0.48759999999999998</v>
      </c>
      <c r="D48" s="189">
        <v>0.62660000000000005</v>
      </c>
      <c r="E48" s="189">
        <v>0.69089999999999996</v>
      </c>
      <c r="F48" s="199">
        <f t="shared" si="3"/>
        <v>0.28506972928630042</v>
      </c>
      <c r="G48" s="199">
        <f t="shared" si="3"/>
        <v>0.10261729971273525</v>
      </c>
      <c r="H48" s="131" t="s">
        <v>631</v>
      </c>
      <c r="I48" s="131" t="s">
        <v>632</v>
      </c>
      <c r="J48" s="131" t="s">
        <v>95</v>
      </c>
      <c r="K48" s="138" t="s">
        <v>108</v>
      </c>
      <c r="L48" s="131"/>
    </row>
    <row r="49" spans="1:12" ht="14.5" x14ac:dyDescent="0.35">
      <c r="A49" s="194" t="s">
        <v>439</v>
      </c>
      <c r="B49" s="193" t="s">
        <v>23</v>
      </c>
      <c r="C49" s="189">
        <v>0.2535</v>
      </c>
      <c r="D49" s="189">
        <v>0.32579999999999998</v>
      </c>
      <c r="E49" s="189">
        <v>0.35930000000000001</v>
      </c>
      <c r="F49" s="199">
        <f t="shared" si="3"/>
        <v>0.28520710059171589</v>
      </c>
      <c r="G49" s="199">
        <f t="shared" si="3"/>
        <v>0.10282381829343165</v>
      </c>
      <c r="H49" s="193" t="s">
        <v>631</v>
      </c>
      <c r="I49" s="193" t="s">
        <v>632</v>
      </c>
      <c r="J49" s="193" t="s">
        <v>99</v>
      </c>
      <c r="K49" s="195" t="s">
        <v>110</v>
      </c>
      <c r="L49" s="193"/>
    </row>
    <row r="50" spans="1:12" ht="14.5" x14ac:dyDescent="0.35">
      <c r="A50" s="95" t="s">
        <v>440</v>
      </c>
      <c r="B50" t="s">
        <v>113</v>
      </c>
      <c r="C50" s="137">
        <v>802</v>
      </c>
      <c r="D50" s="137">
        <v>802</v>
      </c>
      <c r="E50" s="137">
        <v>802</v>
      </c>
      <c r="F50" s="199">
        <f t="shared" si="3"/>
        <v>0</v>
      </c>
      <c r="G50" s="199">
        <f t="shared" si="3"/>
        <v>0</v>
      </c>
      <c r="H50" s="193" t="s">
        <v>631</v>
      </c>
      <c r="I50" s="193" t="s">
        <v>632</v>
      </c>
      <c r="J50" t="s">
        <v>97</v>
      </c>
      <c r="K50" s="2" t="s">
        <v>115</v>
      </c>
      <c r="L50" s="131"/>
    </row>
    <row r="51" spans="1:12" ht="14.5" x14ac:dyDescent="0.35">
      <c r="A51" s="36" t="s">
        <v>441</v>
      </c>
      <c r="B51" s="3" t="s">
        <v>113</v>
      </c>
      <c r="C51" s="146">
        <v>313</v>
      </c>
      <c r="D51" s="146">
        <v>313</v>
      </c>
      <c r="E51" s="146">
        <v>313</v>
      </c>
      <c r="F51" s="200">
        <f t="shared" si="3"/>
        <v>0</v>
      </c>
      <c r="G51" s="200">
        <f t="shared" si="3"/>
        <v>0</v>
      </c>
      <c r="H51" s="230" t="s">
        <v>631</v>
      </c>
      <c r="I51" s="230" t="s">
        <v>632</v>
      </c>
      <c r="J51" s="3" t="s">
        <v>99</v>
      </c>
      <c r="K51" s="4" t="s">
        <v>117</v>
      </c>
      <c r="L51" s="131"/>
    </row>
    <row r="52" spans="1:12" ht="14.5" x14ac:dyDescent="0.35">
      <c r="C52" s="154"/>
      <c r="D52" s="154"/>
      <c r="E52" s="154"/>
      <c r="F52" s="180"/>
      <c r="G52" s="180"/>
      <c r="L52" s="131"/>
    </row>
    <row r="53" spans="1:12" ht="14.5" x14ac:dyDescent="0.35">
      <c r="A53" s="132" t="s">
        <v>239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</row>
    <row r="54" spans="1:12" ht="14.5" x14ac:dyDescent="0.35">
      <c r="A54" s="133" t="s">
        <v>635</v>
      </c>
      <c r="B54" s="134" t="s">
        <v>635</v>
      </c>
      <c r="C54" s="134" t="s">
        <v>635</v>
      </c>
      <c r="D54" s="134"/>
      <c r="E54" s="134"/>
      <c r="F54" s="134"/>
      <c r="G54" s="134"/>
      <c r="H54" s="133" t="s">
        <v>240</v>
      </c>
      <c r="I54" s="133" t="s">
        <v>241</v>
      </c>
      <c r="J54" s="133" t="s">
        <v>242</v>
      </c>
      <c r="K54" s="133" t="s">
        <v>243</v>
      </c>
      <c r="L54" s="150" t="s">
        <v>244</v>
      </c>
    </row>
    <row r="55" spans="1:12" ht="15.5" x14ac:dyDescent="0.35">
      <c r="A55" s="136" t="s">
        <v>245</v>
      </c>
      <c r="B55" s="131"/>
      <c r="C55" s="131"/>
      <c r="D55" s="131"/>
      <c r="E55" s="131"/>
      <c r="F55" s="131"/>
      <c r="G55" s="131"/>
      <c r="H55" s="136" t="s">
        <v>635</v>
      </c>
      <c r="I55" s="236" t="s">
        <v>635</v>
      </c>
      <c r="J55" s="237" t="s">
        <v>636</v>
      </c>
      <c r="K55" s="138" t="s">
        <v>635</v>
      </c>
      <c r="L55" s="138" t="s">
        <v>635</v>
      </c>
    </row>
    <row r="56" spans="1:12" ht="15.5" x14ac:dyDescent="0.35">
      <c r="A56" s="136" t="s">
        <v>247</v>
      </c>
      <c r="B56" s="131"/>
      <c r="C56" s="131"/>
      <c r="D56" s="131"/>
      <c r="E56" s="131"/>
      <c r="F56" s="131"/>
      <c r="G56" s="131"/>
      <c r="H56" s="136" t="s">
        <v>635</v>
      </c>
      <c r="I56" s="236" t="s">
        <v>635</v>
      </c>
      <c r="J56" s="237" t="s">
        <v>636</v>
      </c>
      <c r="K56" s="138" t="s">
        <v>635</v>
      </c>
      <c r="L56" s="138" t="s">
        <v>635</v>
      </c>
    </row>
    <row r="57" spans="1:12" ht="15.5" x14ac:dyDescent="0.35">
      <c r="A57" s="136" t="s">
        <v>248</v>
      </c>
      <c r="B57" s="131"/>
      <c r="C57" s="131"/>
      <c r="D57" s="131"/>
      <c r="E57" s="131"/>
      <c r="F57" s="131"/>
      <c r="G57" s="131"/>
      <c r="H57" s="231" t="s">
        <v>635</v>
      </c>
      <c r="I57" s="237" t="s">
        <v>636</v>
      </c>
      <c r="J57" s="138" t="s">
        <v>635</v>
      </c>
      <c r="K57" s="138" t="s">
        <v>635</v>
      </c>
      <c r="L57" s="138" t="s">
        <v>635</v>
      </c>
    </row>
    <row r="58" spans="1:12" ht="15.5" x14ac:dyDescent="0.35">
      <c r="A58" s="144" t="s">
        <v>249</v>
      </c>
      <c r="B58" s="145" t="s">
        <v>635</v>
      </c>
      <c r="C58" s="145" t="s">
        <v>635</v>
      </c>
      <c r="D58" s="145"/>
      <c r="E58" s="145"/>
      <c r="F58" s="145"/>
      <c r="G58" s="145"/>
      <c r="H58" s="232" t="s">
        <v>635</v>
      </c>
      <c r="I58" s="242" t="s">
        <v>636</v>
      </c>
      <c r="J58" s="147" t="s">
        <v>635</v>
      </c>
      <c r="K58" s="147" t="s">
        <v>635</v>
      </c>
      <c r="L58" s="147" t="s">
        <v>635</v>
      </c>
    </row>
  </sheetData>
  <conditionalFormatting sqref="F3:G6 F12:G12">
    <cfRule type="cellIs" dxfId="8" priority="2" operator="greaterThan">
      <formula>0.05</formula>
    </cfRule>
  </conditionalFormatting>
  <conditionalFormatting sqref="G3:G8 G12:G13 F17:G27 F31:G41 G45:G51">
    <cfRule type="cellIs" dxfId="7" priority="1" operator="greaterThan">
      <formula>0.05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16DB-DA34-4422-A981-45734B793813}">
  <dimension ref="A1:O72"/>
  <sheetViews>
    <sheetView topLeftCell="A41" workbookViewId="0">
      <selection activeCell="F57" sqref="F57:F64"/>
    </sheetView>
  </sheetViews>
  <sheetFormatPr defaultRowHeight="15" customHeight="1" x14ac:dyDescent="0.35"/>
  <cols>
    <col min="1" max="1" width="49.54296875" bestFit="1" customWidth="1"/>
    <col min="2" max="3" width="16.1796875" customWidth="1"/>
    <col min="4" max="6" width="18" style="90" customWidth="1"/>
    <col min="7" max="7" width="17.26953125" style="90" customWidth="1"/>
    <col min="8" max="9" width="16.81640625" style="90" customWidth="1"/>
    <col min="10" max="10" width="23" customWidth="1"/>
    <col min="11" max="11" width="34.453125" customWidth="1"/>
    <col min="12" max="12" width="21.1796875" bestFit="1" customWidth="1"/>
    <col min="13" max="13" width="61.26953125" bestFit="1" customWidth="1"/>
    <col min="14" max="14" width="29" bestFit="1" customWidth="1"/>
  </cols>
  <sheetData>
    <row r="1" spans="1:15" ht="15" customHeight="1" x14ac:dyDescent="0.35">
      <c r="A1" s="1" t="s">
        <v>9</v>
      </c>
    </row>
    <row r="2" spans="1:15" ht="15" customHeight="1" x14ac:dyDescent="0.35">
      <c r="A2" s="62" t="s">
        <v>11</v>
      </c>
      <c r="B2" s="58" t="s">
        <v>12</v>
      </c>
      <c r="C2" s="185" t="s">
        <v>443</v>
      </c>
      <c r="D2" s="185" t="s">
        <v>444</v>
      </c>
      <c r="E2" s="185" t="s">
        <v>445</v>
      </c>
      <c r="F2" s="185" t="s">
        <v>497</v>
      </c>
      <c r="G2" s="185" t="s">
        <v>387</v>
      </c>
      <c r="H2" s="185" t="s">
        <v>388</v>
      </c>
      <c r="I2" s="185" t="s">
        <v>389</v>
      </c>
      <c r="J2" s="58" t="s">
        <v>14</v>
      </c>
      <c r="K2" s="58" t="s">
        <v>15</v>
      </c>
      <c r="L2" s="58" t="s">
        <v>16</v>
      </c>
      <c r="M2" s="214" t="s">
        <v>17</v>
      </c>
    </row>
    <row r="3" spans="1:15" ht="15" customHeight="1" x14ac:dyDescent="0.35">
      <c r="A3" s="211" t="s">
        <v>637</v>
      </c>
      <c r="B3" s="139" t="s">
        <v>18</v>
      </c>
      <c r="C3" s="182">
        <v>23.1</v>
      </c>
      <c r="D3" s="8" t="s">
        <v>583</v>
      </c>
      <c r="E3" s="8" t="s">
        <v>583</v>
      </c>
      <c r="F3" s="8"/>
      <c r="G3" s="8" t="s">
        <v>583</v>
      </c>
      <c r="H3" s="8" t="s">
        <v>583</v>
      </c>
      <c r="I3" s="8" t="s">
        <v>583</v>
      </c>
      <c r="J3" s="139" t="s">
        <v>638</v>
      </c>
      <c r="K3" s="139" t="s">
        <v>639</v>
      </c>
      <c r="L3" s="139" t="s">
        <v>19</v>
      </c>
      <c r="M3" s="148" t="s">
        <v>20</v>
      </c>
      <c r="N3" s="131"/>
      <c r="O3" s="131"/>
    </row>
    <row r="4" spans="1:15" ht="15" customHeight="1" x14ac:dyDescent="0.35">
      <c r="A4" s="35" t="s">
        <v>393</v>
      </c>
      <c r="B4" t="s">
        <v>18</v>
      </c>
      <c r="C4" t="s">
        <v>583</v>
      </c>
      <c r="D4" s="154">
        <v>24.1</v>
      </c>
      <c r="E4" s="154">
        <v>25</v>
      </c>
      <c r="F4" s="154">
        <v>25</v>
      </c>
      <c r="G4" t="s">
        <v>583</v>
      </c>
      <c r="H4" s="199">
        <f>(E4-D4)/D4</f>
        <v>3.7344398340248899E-2</v>
      </c>
      <c r="I4" s="199">
        <f>(F4-E4)/E4</f>
        <v>0</v>
      </c>
      <c r="J4" t="s">
        <v>638</v>
      </c>
      <c r="K4" t="s">
        <v>639</v>
      </c>
      <c r="L4" t="s">
        <v>19</v>
      </c>
      <c r="M4" s="2" t="s">
        <v>20</v>
      </c>
    </row>
    <row r="5" spans="1:15" ht="15" customHeight="1" x14ac:dyDescent="0.35">
      <c r="A5" s="136" t="s">
        <v>640</v>
      </c>
      <c r="B5" s="131" t="s">
        <v>18</v>
      </c>
      <c r="C5" s="137">
        <v>38.5</v>
      </c>
      <c r="D5" t="s">
        <v>583</v>
      </c>
      <c r="E5" t="s">
        <v>583</v>
      </c>
      <c r="F5"/>
      <c r="G5" t="s">
        <v>583</v>
      </c>
      <c r="H5" t="s">
        <v>583</v>
      </c>
      <c r="I5" t="s">
        <v>583</v>
      </c>
      <c r="J5" s="131" t="s">
        <v>638</v>
      </c>
      <c r="K5" s="131" t="s">
        <v>639</v>
      </c>
      <c r="L5" s="131" t="s">
        <v>19</v>
      </c>
      <c r="M5" s="138" t="s">
        <v>20</v>
      </c>
      <c r="N5" s="131"/>
      <c r="O5" s="131"/>
    </row>
    <row r="6" spans="1:15" ht="15" customHeight="1" x14ac:dyDescent="0.35">
      <c r="A6" s="136" t="s">
        <v>641</v>
      </c>
      <c r="B6" s="131" t="s">
        <v>18</v>
      </c>
      <c r="C6" s="137">
        <v>57.81</v>
      </c>
      <c r="D6" t="s">
        <v>583</v>
      </c>
      <c r="E6" t="s">
        <v>583</v>
      </c>
      <c r="F6"/>
      <c r="G6" t="s">
        <v>583</v>
      </c>
      <c r="H6" t="s">
        <v>583</v>
      </c>
      <c r="I6" t="s">
        <v>583</v>
      </c>
      <c r="J6" s="131" t="s">
        <v>638</v>
      </c>
      <c r="K6" s="131" t="s">
        <v>639</v>
      </c>
      <c r="L6" s="131" t="s">
        <v>19</v>
      </c>
      <c r="M6" s="138" t="s">
        <v>20</v>
      </c>
      <c r="N6" s="131"/>
      <c r="O6" s="131"/>
    </row>
    <row r="7" spans="1:15" ht="15" customHeight="1" x14ac:dyDescent="0.35">
      <c r="A7" s="136" t="s">
        <v>642</v>
      </c>
      <c r="B7" s="131" t="s">
        <v>18</v>
      </c>
      <c r="C7" s="137">
        <v>77</v>
      </c>
      <c r="D7" t="s">
        <v>583</v>
      </c>
      <c r="E7" t="s">
        <v>583</v>
      </c>
      <c r="F7"/>
      <c r="G7" t="s">
        <v>583</v>
      </c>
      <c r="H7" t="s">
        <v>583</v>
      </c>
      <c r="I7" t="s">
        <v>583</v>
      </c>
      <c r="J7" s="131" t="s">
        <v>638</v>
      </c>
      <c r="K7" s="131" t="s">
        <v>639</v>
      </c>
      <c r="L7" s="131" t="s">
        <v>19</v>
      </c>
      <c r="M7" s="138" t="s">
        <v>20</v>
      </c>
      <c r="N7" s="131"/>
      <c r="O7" s="131"/>
    </row>
    <row r="8" spans="1:15" ht="15" customHeight="1" x14ac:dyDescent="0.35">
      <c r="A8" s="35" t="s">
        <v>396</v>
      </c>
      <c r="B8" t="s">
        <v>18</v>
      </c>
      <c r="C8" t="s">
        <v>583</v>
      </c>
      <c r="D8" s="154">
        <v>40.200000000000003</v>
      </c>
      <c r="E8" s="154">
        <v>41.7</v>
      </c>
      <c r="F8" s="154">
        <v>41.7</v>
      </c>
      <c r="G8" t="s">
        <v>583</v>
      </c>
      <c r="H8" s="199">
        <f>(E8-D8)/D8</f>
        <v>3.7313432835820892E-2</v>
      </c>
      <c r="I8" s="199">
        <f>(F8-E8)/E8</f>
        <v>0</v>
      </c>
      <c r="J8" t="s">
        <v>638</v>
      </c>
      <c r="K8" t="s">
        <v>639</v>
      </c>
      <c r="L8" t="s">
        <v>19</v>
      </c>
      <c r="M8" s="2" t="s">
        <v>20</v>
      </c>
    </row>
    <row r="9" spans="1:15" ht="15" customHeight="1" x14ac:dyDescent="0.35">
      <c r="A9" s="136" t="s">
        <v>643</v>
      </c>
      <c r="B9" s="131" t="s">
        <v>18</v>
      </c>
      <c r="C9" s="137">
        <v>192.5</v>
      </c>
      <c r="D9" t="s">
        <v>583</v>
      </c>
      <c r="E9" t="s">
        <v>583</v>
      </c>
      <c r="F9"/>
      <c r="G9" t="s">
        <v>583</v>
      </c>
      <c r="H9" t="s">
        <v>583</v>
      </c>
      <c r="I9" t="s">
        <v>583</v>
      </c>
      <c r="J9" s="131" t="s">
        <v>638</v>
      </c>
      <c r="K9" s="131" t="s">
        <v>639</v>
      </c>
      <c r="L9" s="131" t="s">
        <v>19</v>
      </c>
      <c r="M9" s="138" t="s">
        <v>20</v>
      </c>
      <c r="N9" s="131"/>
      <c r="O9" s="131"/>
    </row>
    <row r="10" spans="1:15" ht="15" customHeight="1" x14ac:dyDescent="0.35">
      <c r="A10" s="136" t="s">
        <v>644</v>
      </c>
      <c r="B10" s="131" t="s">
        <v>18</v>
      </c>
      <c r="C10" s="137">
        <v>577.5</v>
      </c>
      <c r="D10" t="s">
        <v>583</v>
      </c>
      <c r="E10" t="s">
        <v>583</v>
      </c>
      <c r="F10"/>
      <c r="G10" t="s">
        <v>583</v>
      </c>
      <c r="H10" t="s">
        <v>583</v>
      </c>
      <c r="I10" t="s">
        <v>583</v>
      </c>
      <c r="J10" s="131" t="s">
        <v>638</v>
      </c>
      <c r="K10" s="131" t="s">
        <v>639</v>
      </c>
      <c r="L10" s="131" t="s">
        <v>19</v>
      </c>
      <c r="M10" s="138" t="s">
        <v>20</v>
      </c>
      <c r="N10" s="131"/>
      <c r="O10" s="131"/>
    </row>
    <row r="11" spans="1:15" ht="15" customHeight="1" x14ac:dyDescent="0.35">
      <c r="A11" s="35" t="s">
        <v>398</v>
      </c>
      <c r="B11" t="s">
        <v>18</v>
      </c>
      <c r="C11" t="s">
        <v>583</v>
      </c>
      <c r="D11" s="154">
        <v>203.83</v>
      </c>
      <c r="E11" s="154">
        <v>208.33</v>
      </c>
      <c r="F11" s="154">
        <v>208.33</v>
      </c>
      <c r="G11" t="s">
        <v>583</v>
      </c>
      <c r="H11" s="199">
        <f>(E11-D11)/D11</f>
        <v>2.2077221213756562E-2</v>
      </c>
      <c r="I11" s="199">
        <f>(F11-E11)/E11</f>
        <v>0</v>
      </c>
      <c r="J11" t="s">
        <v>638</v>
      </c>
      <c r="K11" t="s">
        <v>639</v>
      </c>
      <c r="L11" t="s">
        <v>19</v>
      </c>
      <c r="M11" s="2" t="s">
        <v>20</v>
      </c>
    </row>
    <row r="12" spans="1:15" ht="15" customHeight="1" x14ac:dyDescent="0.35">
      <c r="A12" s="35" t="s">
        <v>645</v>
      </c>
      <c r="B12" t="s">
        <v>18</v>
      </c>
      <c r="C12" t="s">
        <v>583</v>
      </c>
      <c r="D12" s="154">
        <v>602.5</v>
      </c>
      <c r="E12" s="154">
        <v>625</v>
      </c>
      <c r="F12" s="154">
        <v>625</v>
      </c>
      <c r="G12" t="s">
        <v>583</v>
      </c>
      <c r="H12" s="199">
        <f>(E12-D12)/D12</f>
        <v>3.7344398340248962E-2</v>
      </c>
      <c r="I12" s="199">
        <f>(F12-E12)/E12</f>
        <v>0</v>
      </c>
      <c r="J12" t="s">
        <v>638</v>
      </c>
      <c r="K12" t="s">
        <v>639</v>
      </c>
      <c r="L12" t="s">
        <v>19</v>
      </c>
      <c r="M12" s="2" t="s">
        <v>20</v>
      </c>
    </row>
    <row r="13" spans="1:15" ht="15" customHeight="1" x14ac:dyDescent="0.35">
      <c r="A13" s="36" t="s">
        <v>338</v>
      </c>
      <c r="B13" s="3" t="s">
        <v>23</v>
      </c>
      <c r="C13" s="146">
        <v>1.2365999999999999</v>
      </c>
      <c r="D13" s="156">
        <v>1.3935999999999999</v>
      </c>
      <c r="E13" s="156">
        <v>1.5609</v>
      </c>
      <c r="F13" s="156">
        <v>1.6047</v>
      </c>
      <c r="G13" s="200">
        <f>((D13-C13)/C13)</f>
        <v>0.12696102215752875</v>
      </c>
      <c r="H13" s="200">
        <f>((E13-D13)/D13)</f>
        <v>0.120048794489093</v>
      </c>
      <c r="I13" s="200">
        <f>(F13-E13)/E13</f>
        <v>2.8060734191812455E-2</v>
      </c>
      <c r="J13" s="3" t="s">
        <v>638</v>
      </c>
      <c r="K13" s="3" t="s">
        <v>639</v>
      </c>
      <c r="L13" s="3" t="s">
        <v>24</v>
      </c>
      <c r="M13" s="4" t="s">
        <v>25</v>
      </c>
    </row>
    <row r="15" spans="1:15" ht="15" customHeight="1" x14ac:dyDescent="0.35">
      <c r="A15" s="1" t="s">
        <v>39</v>
      </c>
    </row>
    <row r="16" spans="1:15" ht="15" customHeight="1" x14ac:dyDescent="0.35">
      <c r="A16" s="62" t="s">
        <v>11</v>
      </c>
      <c r="B16" s="58" t="s">
        <v>12</v>
      </c>
      <c r="C16" s="185" t="s">
        <v>443</v>
      </c>
      <c r="D16" s="185" t="s">
        <v>444</v>
      </c>
      <c r="E16" s="185" t="s">
        <v>445</v>
      </c>
      <c r="F16" s="185" t="s">
        <v>497</v>
      </c>
      <c r="G16" s="185" t="s">
        <v>387</v>
      </c>
      <c r="H16" s="185" t="s">
        <v>388</v>
      </c>
      <c r="I16" s="185" t="s">
        <v>389</v>
      </c>
      <c r="J16" s="58" t="s">
        <v>14</v>
      </c>
      <c r="K16" s="58" t="s">
        <v>15</v>
      </c>
      <c r="L16" s="58" t="s">
        <v>16</v>
      </c>
      <c r="M16" s="215" t="s">
        <v>17</v>
      </c>
    </row>
    <row r="17" spans="1:13" ht="15" customHeight="1" x14ac:dyDescent="0.35">
      <c r="A17" s="85" t="s">
        <v>407</v>
      </c>
      <c r="B17" s="86" t="s">
        <v>23</v>
      </c>
      <c r="C17" s="142">
        <v>1.2625999999999999</v>
      </c>
      <c r="D17" s="188">
        <v>1.4048</v>
      </c>
      <c r="E17" s="188">
        <v>1.7961</v>
      </c>
      <c r="F17" s="188">
        <v>1.9674</v>
      </c>
      <c r="G17" s="204">
        <f>(D17-C17)/C17</f>
        <v>0.11262474259464605</v>
      </c>
      <c r="H17" s="204">
        <f>(E17-D17)/D17</f>
        <v>0.27854498861047833</v>
      </c>
      <c r="I17" s="204">
        <f>(F17-E17)/E17</f>
        <v>9.5373308835810924E-2</v>
      </c>
      <c r="J17" s="86" t="s">
        <v>646</v>
      </c>
      <c r="K17" s="86" t="s">
        <v>647</v>
      </c>
      <c r="L17" s="86" t="s">
        <v>44</v>
      </c>
      <c r="M17" s="88" t="s">
        <v>45</v>
      </c>
    </row>
    <row r="19" spans="1:13" ht="15" customHeight="1" x14ac:dyDescent="0.35">
      <c r="A19" s="1" t="s">
        <v>46</v>
      </c>
    </row>
    <row r="20" spans="1:13" ht="15" customHeight="1" x14ac:dyDescent="0.35">
      <c r="A20" s="62" t="s">
        <v>11</v>
      </c>
      <c r="B20" s="58" t="s">
        <v>12</v>
      </c>
      <c r="C20" s="185" t="s">
        <v>443</v>
      </c>
      <c r="D20" s="185" t="s">
        <v>444</v>
      </c>
      <c r="E20" s="185" t="s">
        <v>445</v>
      </c>
      <c r="F20" s="185" t="s">
        <v>497</v>
      </c>
      <c r="G20" s="185" t="s">
        <v>387</v>
      </c>
      <c r="H20" s="185" t="s">
        <v>388</v>
      </c>
      <c r="I20" s="185" t="s">
        <v>389</v>
      </c>
      <c r="J20" s="58" t="s">
        <v>14</v>
      </c>
      <c r="K20" s="58" t="s">
        <v>15</v>
      </c>
      <c r="L20" s="58" t="s">
        <v>16</v>
      </c>
      <c r="M20" s="215" t="s">
        <v>17</v>
      </c>
    </row>
    <row r="21" spans="1:13" ht="15" customHeight="1" x14ac:dyDescent="0.35">
      <c r="A21" s="34" t="s">
        <v>648</v>
      </c>
      <c r="B21" s="8" t="s">
        <v>18</v>
      </c>
      <c r="C21" s="182">
        <v>83.98</v>
      </c>
      <c r="D21" s="157">
        <v>92.32</v>
      </c>
      <c r="E21" s="157">
        <v>114.59</v>
      </c>
      <c r="F21" s="157">
        <v>117.54</v>
      </c>
      <c r="G21" s="205">
        <f t="shared" ref="G21:G35" si="0">(D21-C21)/C21</f>
        <v>9.9309359371278744E-2</v>
      </c>
      <c r="H21" s="205">
        <f t="shared" ref="H21:H35" si="1">(E21-D21)/D21</f>
        <v>0.24122616984402093</v>
      </c>
      <c r="I21" s="205">
        <f t="shared" ref="I21:I35" si="2">(F21-E21)/E21</f>
        <v>2.5743956715245684E-2</v>
      </c>
      <c r="J21" s="8" t="s">
        <v>649</v>
      </c>
      <c r="K21" s="8" t="s">
        <v>650</v>
      </c>
      <c r="L21" s="8" t="s">
        <v>50</v>
      </c>
      <c r="M21" s="9" t="s">
        <v>51</v>
      </c>
    </row>
    <row r="22" spans="1:13" ht="15" customHeight="1" x14ac:dyDescent="0.35">
      <c r="A22" s="35" t="s">
        <v>651</v>
      </c>
      <c r="B22" t="s">
        <v>18</v>
      </c>
      <c r="C22" s="137">
        <v>258.94</v>
      </c>
      <c r="D22" s="158">
        <v>284.66000000000003</v>
      </c>
      <c r="E22" s="158">
        <v>353.32</v>
      </c>
      <c r="F22" s="158">
        <v>362.42</v>
      </c>
      <c r="G22" s="199">
        <f t="shared" si="0"/>
        <v>9.9328029659380659E-2</v>
      </c>
      <c r="H22" s="199">
        <f t="shared" si="1"/>
        <v>0.24120002810370253</v>
      </c>
      <c r="I22" s="199">
        <f t="shared" si="2"/>
        <v>2.5755688893920589E-2</v>
      </c>
      <c r="J22" t="s">
        <v>649</v>
      </c>
      <c r="K22" t="s">
        <v>650</v>
      </c>
      <c r="L22" t="s">
        <v>50</v>
      </c>
      <c r="M22" s="2" t="s">
        <v>51</v>
      </c>
    </row>
    <row r="23" spans="1:13" ht="15" customHeight="1" x14ac:dyDescent="0.35">
      <c r="A23" s="35" t="s">
        <v>652</v>
      </c>
      <c r="B23" t="s">
        <v>18</v>
      </c>
      <c r="C23" s="137">
        <v>538.88</v>
      </c>
      <c r="D23" s="158">
        <v>592.39</v>
      </c>
      <c r="E23" s="158">
        <v>735.29</v>
      </c>
      <c r="F23" s="158">
        <v>754.22</v>
      </c>
      <c r="G23" s="199">
        <f t="shared" si="0"/>
        <v>9.9298545130641319E-2</v>
      </c>
      <c r="H23" s="199">
        <f t="shared" si="1"/>
        <v>0.24122621921369364</v>
      </c>
      <c r="I23" s="199">
        <f t="shared" si="2"/>
        <v>2.5744944171687448E-2</v>
      </c>
      <c r="J23" t="s">
        <v>649</v>
      </c>
      <c r="K23" t="s">
        <v>650</v>
      </c>
      <c r="L23" t="s">
        <v>50</v>
      </c>
      <c r="M23" s="2" t="s">
        <v>51</v>
      </c>
    </row>
    <row r="24" spans="1:13" ht="15" customHeight="1" x14ac:dyDescent="0.35">
      <c r="A24" s="35" t="s">
        <v>653</v>
      </c>
      <c r="B24" t="s">
        <v>18</v>
      </c>
      <c r="C24" s="137">
        <v>958.78</v>
      </c>
      <c r="D24" s="158">
        <v>1053.99</v>
      </c>
      <c r="E24" s="158">
        <v>1308.24</v>
      </c>
      <c r="F24" s="158">
        <v>1341.92</v>
      </c>
      <c r="G24" s="199">
        <f t="shared" si="0"/>
        <v>9.9303281253259393E-2</v>
      </c>
      <c r="H24" s="199">
        <f t="shared" si="1"/>
        <v>0.2412261975920075</v>
      </c>
      <c r="I24" s="199">
        <f>(F24-E24)/E24</f>
        <v>2.5744511710389578E-2</v>
      </c>
      <c r="J24" t="s">
        <v>649</v>
      </c>
      <c r="K24" t="s">
        <v>650</v>
      </c>
      <c r="L24" t="s">
        <v>50</v>
      </c>
      <c r="M24" s="2" t="s">
        <v>51</v>
      </c>
    </row>
    <row r="25" spans="1:13" ht="15" customHeight="1" x14ac:dyDescent="0.35">
      <c r="A25" s="35" t="s">
        <v>654</v>
      </c>
      <c r="B25" t="s">
        <v>18</v>
      </c>
      <c r="C25" s="137">
        <v>1795.07</v>
      </c>
      <c r="D25" s="158">
        <v>1973.34</v>
      </c>
      <c r="E25" s="158">
        <v>2449.36</v>
      </c>
      <c r="F25" s="158">
        <v>2512.42</v>
      </c>
      <c r="G25" s="199">
        <f t="shared" si="0"/>
        <v>9.9310890383104825E-2</v>
      </c>
      <c r="H25" s="199">
        <f t="shared" si="1"/>
        <v>0.24122553640021499</v>
      </c>
      <c r="I25" s="199">
        <f t="shared" si="2"/>
        <v>2.5745500865532196E-2</v>
      </c>
      <c r="J25" t="s">
        <v>649</v>
      </c>
      <c r="K25" t="s">
        <v>650</v>
      </c>
      <c r="L25" t="s">
        <v>50</v>
      </c>
      <c r="M25" s="2" t="s">
        <v>51</v>
      </c>
    </row>
    <row r="26" spans="1:13" ht="15" customHeight="1" x14ac:dyDescent="0.35">
      <c r="A26" s="35" t="s">
        <v>655</v>
      </c>
      <c r="B26" t="s">
        <v>18</v>
      </c>
      <c r="C26" s="137">
        <v>2981.3</v>
      </c>
      <c r="D26" s="158">
        <v>3277.37</v>
      </c>
      <c r="E26" s="158">
        <v>4067.95</v>
      </c>
      <c r="F26" s="158">
        <v>4172.68</v>
      </c>
      <c r="G26" s="199">
        <f t="shared" si="0"/>
        <v>9.9309026263710354E-2</v>
      </c>
      <c r="H26" s="199">
        <f t="shared" si="1"/>
        <v>0.24122390819468048</v>
      </c>
      <c r="I26" s="199">
        <f>(F26-E26)/E26</f>
        <v>2.5745154193144083E-2</v>
      </c>
      <c r="J26" t="s">
        <v>649</v>
      </c>
      <c r="K26" t="s">
        <v>650</v>
      </c>
      <c r="L26" t="s">
        <v>50</v>
      </c>
      <c r="M26" s="2" t="s">
        <v>51</v>
      </c>
    </row>
    <row r="27" spans="1:13" ht="15" customHeight="1" x14ac:dyDescent="0.35">
      <c r="A27" s="35" t="s">
        <v>656</v>
      </c>
      <c r="B27" t="s">
        <v>18</v>
      </c>
      <c r="C27" s="137">
        <v>4167.51</v>
      </c>
      <c r="D27" s="158">
        <v>4581.38</v>
      </c>
      <c r="E27" s="158">
        <v>5686.53</v>
      </c>
      <c r="F27" s="158">
        <v>5832.92</v>
      </c>
      <c r="G27" s="199">
        <f t="shared" si="0"/>
        <v>9.9308699919136337E-2</v>
      </c>
      <c r="H27" s="199">
        <f t="shared" si="1"/>
        <v>0.2412264426875744</v>
      </c>
      <c r="I27" s="199">
        <f t="shared" si="2"/>
        <v>2.5743291603139408E-2</v>
      </c>
      <c r="J27" t="s">
        <v>649</v>
      </c>
      <c r="K27" t="s">
        <v>650</v>
      </c>
      <c r="L27" t="s">
        <v>50</v>
      </c>
      <c r="M27" s="2" t="s">
        <v>51</v>
      </c>
    </row>
    <row r="28" spans="1:13" ht="15" customHeight="1" x14ac:dyDescent="0.35">
      <c r="A28" s="35" t="s">
        <v>657</v>
      </c>
      <c r="B28" t="s">
        <v>18</v>
      </c>
      <c r="C28" s="137">
        <v>5938.09</v>
      </c>
      <c r="D28" s="158">
        <v>6527.79</v>
      </c>
      <c r="E28" s="158">
        <v>8102.47</v>
      </c>
      <c r="F28" s="158">
        <v>8311.0499999999993</v>
      </c>
      <c r="G28" s="199">
        <f t="shared" si="0"/>
        <v>9.9308026655035506E-2</v>
      </c>
      <c r="H28" s="199">
        <f t="shared" si="1"/>
        <v>0.24122712280879138</v>
      </c>
      <c r="I28" s="199">
        <f t="shared" si="2"/>
        <v>2.5742767328974868E-2</v>
      </c>
      <c r="J28" t="s">
        <v>649</v>
      </c>
      <c r="K28" t="s">
        <v>650</v>
      </c>
      <c r="L28" t="s">
        <v>50</v>
      </c>
      <c r="M28" s="2" t="s">
        <v>51</v>
      </c>
    </row>
    <row r="29" spans="1:13" ht="15" customHeight="1" x14ac:dyDescent="0.35">
      <c r="A29" s="35" t="s">
        <v>658</v>
      </c>
      <c r="B29" t="s">
        <v>18</v>
      </c>
      <c r="C29" s="137">
        <v>9447.76</v>
      </c>
      <c r="D29" s="158">
        <v>10386.01</v>
      </c>
      <c r="E29" s="158">
        <v>12891.38</v>
      </c>
      <c r="F29" s="158">
        <v>13223.26</v>
      </c>
      <c r="G29" s="199">
        <f t="shared" si="0"/>
        <v>9.9309254257093749E-2</v>
      </c>
      <c r="H29" s="199">
        <f t="shared" si="1"/>
        <v>0.24122545616651619</v>
      </c>
      <c r="I29" s="199">
        <f t="shared" si="2"/>
        <v>2.5744334586367094E-2</v>
      </c>
      <c r="J29" t="s">
        <v>649</v>
      </c>
      <c r="K29" t="s">
        <v>650</v>
      </c>
      <c r="L29" t="s">
        <v>50</v>
      </c>
      <c r="M29" s="2" t="s">
        <v>51</v>
      </c>
    </row>
    <row r="30" spans="1:13" ht="15" customHeight="1" x14ac:dyDescent="0.35">
      <c r="A30" s="35" t="s">
        <v>659</v>
      </c>
      <c r="B30" t="s">
        <v>18</v>
      </c>
      <c r="C30" s="137">
        <v>17527.330000000002</v>
      </c>
      <c r="D30" s="158">
        <v>19267.95</v>
      </c>
      <c r="E30" s="158">
        <v>23915.89</v>
      </c>
      <c r="F30" s="158">
        <v>24531.57</v>
      </c>
      <c r="G30" s="199">
        <f t="shared" si="0"/>
        <v>9.9308907859896448E-2</v>
      </c>
      <c r="H30" s="199">
        <f t="shared" si="1"/>
        <v>0.24122649269901564</v>
      </c>
      <c r="I30" s="199">
        <f t="shared" si="2"/>
        <v>2.5743553762791194E-2</v>
      </c>
      <c r="J30" t="s">
        <v>649</v>
      </c>
      <c r="K30" t="s">
        <v>650</v>
      </c>
      <c r="L30" t="s">
        <v>50</v>
      </c>
      <c r="M30" s="2" t="s">
        <v>51</v>
      </c>
    </row>
    <row r="31" spans="1:13" ht="14.5" x14ac:dyDescent="0.35">
      <c r="A31" s="35" t="s">
        <v>660</v>
      </c>
      <c r="B31" t="s">
        <v>18</v>
      </c>
      <c r="C31" s="137">
        <v>28738.65</v>
      </c>
      <c r="D31" s="158">
        <v>31592.67</v>
      </c>
      <c r="E31" s="158">
        <v>39213.65</v>
      </c>
      <c r="F31" s="158">
        <v>40223.17</v>
      </c>
      <c r="G31" s="199">
        <f t="shared" si="0"/>
        <v>9.9309466519825973E-2</v>
      </c>
      <c r="H31" s="199">
        <f t="shared" si="1"/>
        <v>0.24122620848443654</v>
      </c>
      <c r="I31" s="199">
        <f t="shared" si="2"/>
        <v>2.5744096762224295E-2</v>
      </c>
      <c r="J31" t="s">
        <v>649</v>
      </c>
      <c r="K31" t="s">
        <v>650</v>
      </c>
      <c r="L31" t="s">
        <v>50</v>
      </c>
      <c r="M31" s="2" t="s">
        <v>51</v>
      </c>
    </row>
    <row r="32" spans="1:13" ht="14.5" x14ac:dyDescent="0.35">
      <c r="A32" s="35" t="s">
        <v>661</v>
      </c>
      <c r="B32" t="s">
        <v>18</v>
      </c>
      <c r="C32" s="137">
        <v>39579.07</v>
      </c>
      <c r="D32" s="158">
        <v>43509.65</v>
      </c>
      <c r="E32" s="158">
        <v>54005.31</v>
      </c>
      <c r="F32" s="158">
        <v>55395.63</v>
      </c>
      <c r="G32" s="199">
        <f t="shared" si="0"/>
        <v>9.9309559320115454E-2</v>
      </c>
      <c r="H32" s="199">
        <f t="shared" si="1"/>
        <v>0.24122602686990119</v>
      </c>
      <c r="I32" s="199">
        <f t="shared" si="2"/>
        <v>2.5744135160042592E-2</v>
      </c>
      <c r="J32" t="s">
        <v>649</v>
      </c>
      <c r="K32" t="s">
        <v>650</v>
      </c>
      <c r="L32" t="s">
        <v>50</v>
      </c>
      <c r="M32" s="2" t="s">
        <v>51</v>
      </c>
    </row>
    <row r="33" spans="1:13" ht="14.5" x14ac:dyDescent="0.35">
      <c r="A33" s="35" t="s">
        <v>662</v>
      </c>
      <c r="B33" t="s">
        <v>18</v>
      </c>
      <c r="C33" s="137">
        <v>50038.080000000002</v>
      </c>
      <c r="D33" s="158">
        <v>55007.33</v>
      </c>
      <c r="E33" s="158">
        <v>68276.55</v>
      </c>
      <c r="F33" s="158">
        <v>70034.25</v>
      </c>
      <c r="G33" s="199">
        <f t="shared" si="0"/>
        <v>9.9309365986864406E-2</v>
      </c>
      <c r="H33" s="199">
        <f t="shared" si="1"/>
        <v>0.24122639655478645</v>
      </c>
      <c r="I33" s="199">
        <f t="shared" si="2"/>
        <v>2.5743831520485393E-2</v>
      </c>
      <c r="J33" t="s">
        <v>649</v>
      </c>
      <c r="K33" t="s">
        <v>650</v>
      </c>
      <c r="L33" t="s">
        <v>50</v>
      </c>
      <c r="M33" s="2" t="s">
        <v>51</v>
      </c>
    </row>
    <row r="34" spans="1:13" ht="14.5" x14ac:dyDescent="0.35">
      <c r="A34" s="35" t="s">
        <v>663</v>
      </c>
      <c r="B34" t="s">
        <v>18</v>
      </c>
      <c r="C34" s="137">
        <v>59797.25</v>
      </c>
      <c r="D34" s="158">
        <v>65735.679999999993</v>
      </c>
      <c r="E34" s="158">
        <v>81592.86</v>
      </c>
      <c r="F34" s="158">
        <v>83693.38</v>
      </c>
      <c r="G34" s="199">
        <f t="shared" si="0"/>
        <v>9.9309416402928105E-2</v>
      </c>
      <c r="H34" s="199">
        <f t="shared" si="1"/>
        <v>0.24122637812524353</v>
      </c>
      <c r="I34" s="199">
        <f t="shared" si="2"/>
        <v>2.5743919259601931E-2</v>
      </c>
      <c r="J34" t="s">
        <v>649</v>
      </c>
      <c r="K34" t="s">
        <v>650</v>
      </c>
      <c r="L34" t="s">
        <v>50</v>
      </c>
      <c r="M34" s="2" t="s">
        <v>51</v>
      </c>
    </row>
    <row r="35" spans="1:13" ht="14.5" x14ac:dyDescent="0.35">
      <c r="A35" s="36" t="s">
        <v>664</v>
      </c>
      <c r="B35" s="3" t="s">
        <v>18</v>
      </c>
      <c r="C35" s="146">
        <v>74115.850000000006</v>
      </c>
      <c r="D35" s="159">
        <v>81476.25</v>
      </c>
      <c r="E35" s="159">
        <v>101130.45</v>
      </c>
      <c r="F35" s="159">
        <v>103733.94</v>
      </c>
      <c r="G35" s="200">
        <f t="shared" si="0"/>
        <v>9.9309391985654805E-2</v>
      </c>
      <c r="H35" s="200">
        <f t="shared" si="1"/>
        <v>0.24122612417729089</v>
      </c>
      <c r="I35" s="200">
        <f t="shared" si="2"/>
        <v>2.5743878327447425E-2</v>
      </c>
      <c r="J35" s="3" t="s">
        <v>649</v>
      </c>
      <c r="K35" s="3" t="s">
        <v>650</v>
      </c>
      <c r="L35" s="3" t="s">
        <v>50</v>
      </c>
      <c r="M35" s="4" t="s">
        <v>51</v>
      </c>
    </row>
    <row r="37" spans="1:13" ht="14.5" x14ac:dyDescent="0.35">
      <c r="A37" s="1" t="s">
        <v>68</v>
      </c>
      <c r="B37" s="25"/>
      <c r="C37" s="25"/>
      <c r="D37" s="93"/>
      <c r="E37" s="93"/>
      <c r="F37" s="93"/>
      <c r="G37" s="93"/>
      <c r="H37" s="93"/>
      <c r="I37" s="93"/>
      <c r="J37" s="26"/>
      <c r="K37" s="25"/>
      <c r="L37" s="26"/>
      <c r="M37" s="26"/>
    </row>
    <row r="38" spans="1:13" ht="14.5" x14ac:dyDescent="0.35">
      <c r="A38" s="62" t="s">
        <v>11</v>
      </c>
      <c r="B38" s="58" t="s">
        <v>12</v>
      </c>
      <c r="C38" s="185" t="s">
        <v>443</v>
      </c>
      <c r="D38" s="185" t="s">
        <v>444</v>
      </c>
      <c r="E38" s="185" t="s">
        <v>445</v>
      </c>
      <c r="F38" s="185" t="s">
        <v>497</v>
      </c>
      <c r="G38" s="185" t="s">
        <v>387</v>
      </c>
      <c r="H38" s="185" t="s">
        <v>388</v>
      </c>
      <c r="I38" s="185" t="s">
        <v>389</v>
      </c>
      <c r="J38" s="58" t="s">
        <v>14</v>
      </c>
      <c r="K38" s="58" t="s">
        <v>15</v>
      </c>
      <c r="L38" s="58" t="s">
        <v>16</v>
      </c>
      <c r="M38" s="215" t="s">
        <v>17</v>
      </c>
    </row>
    <row r="39" spans="1:13" ht="14.5" x14ac:dyDescent="0.35">
      <c r="A39" s="34" t="s">
        <v>665</v>
      </c>
      <c r="B39" s="8" t="s">
        <v>18</v>
      </c>
      <c r="C39" s="182">
        <v>33.1</v>
      </c>
      <c r="D39" s="157">
        <v>35.31</v>
      </c>
      <c r="E39" s="157">
        <v>44.71</v>
      </c>
      <c r="F39" s="157">
        <v>45.4</v>
      </c>
      <c r="G39" s="205">
        <f t="shared" ref="G39:G53" si="3">(D39-C39)/C39</f>
        <v>6.6767371601208478E-2</v>
      </c>
      <c r="H39" s="205">
        <f t="shared" ref="H39:H53" si="4">(E39-D39)/D39</f>
        <v>0.26621353724157459</v>
      </c>
      <c r="I39" s="205">
        <f t="shared" ref="I39:I53" si="5">(F39-E39)/E39</f>
        <v>1.5432789085215785E-2</v>
      </c>
      <c r="J39" s="8" t="s">
        <v>666</v>
      </c>
      <c r="K39" s="8" t="s">
        <v>667</v>
      </c>
      <c r="L39" s="8" t="s">
        <v>50</v>
      </c>
      <c r="M39" s="9" t="s">
        <v>73</v>
      </c>
    </row>
    <row r="40" spans="1:13" ht="14.5" x14ac:dyDescent="0.35">
      <c r="A40" s="35" t="s">
        <v>668</v>
      </c>
      <c r="B40" t="s">
        <v>18</v>
      </c>
      <c r="C40" s="137">
        <v>102</v>
      </c>
      <c r="D40" s="158">
        <v>108.88</v>
      </c>
      <c r="E40" s="158">
        <v>137.86000000000001</v>
      </c>
      <c r="F40" s="158">
        <v>139.99</v>
      </c>
      <c r="G40" s="199">
        <f t="shared" si="3"/>
        <v>6.7450980392156815E-2</v>
      </c>
      <c r="H40" s="199">
        <f t="shared" si="4"/>
        <v>0.26616458486407074</v>
      </c>
      <c r="I40" s="199">
        <f t="shared" si="5"/>
        <v>1.545045698534742E-2</v>
      </c>
      <c r="J40" t="s">
        <v>666</v>
      </c>
      <c r="K40" t="s">
        <v>667</v>
      </c>
      <c r="L40" t="s">
        <v>50</v>
      </c>
      <c r="M40" s="2" t="s">
        <v>73</v>
      </c>
    </row>
    <row r="41" spans="1:13" ht="14.5" x14ac:dyDescent="0.35">
      <c r="A41" s="35" t="s">
        <v>669</v>
      </c>
      <c r="B41" t="s">
        <v>18</v>
      </c>
      <c r="C41" s="137">
        <v>212.4</v>
      </c>
      <c r="D41" s="158">
        <v>226.57</v>
      </c>
      <c r="E41" s="158">
        <v>286.89</v>
      </c>
      <c r="F41" s="158">
        <v>291.31</v>
      </c>
      <c r="G41" s="199">
        <f t="shared" si="3"/>
        <v>6.6713747645950977E-2</v>
      </c>
      <c r="H41" s="199">
        <f t="shared" si="4"/>
        <v>0.26623118682967734</v>
      </c>
      <c r="I41" s="199">
        <f t="shared" si="5"/>
        <v>1.5406601833455387E-2</v>
      </c>
      <c r="J41" t="s">
        <v>666</v>
      </c>
      <c r="K41" t="s">
        <v>667</v>
      </c>
      <c r="L41" t="s">
        <v>50</v>
      </c>
      <c r="M41" s="2" t="s">
        <v>73</v>
      </c>
    </row>
    <row r="42" spans="1:13" ht="14.5" x14ac:dyDescent="0.35">
      <c r="A42" s="35" t="s">
        <v>670</v>
      </c>
      <c r="B42" t="s">
        <v>18</v>
      </c>
      <c r="C42" s="137">
        <v>377.9</v>
      </c>
      <c r="D42" s="158">
        <v>403.12</v>
      </c>
      <c r="E42" s="158">
        <v>510.44</v>
      </c>
      <c r="F42" s="158">
        <v>518.30999999999995</v>
      </c>
      <c r="G42" s="199">
        <f t="shared" si="3"/>
        <v>6.6737232071976793E-2</v>
      </c>
      <c r="H42" s="199">
        <f t="shared" si="4"/>
        <v>0.26622345703512601</v>
      </c>
      <c r="I42" s="199">
        <f t="shared" si="5"/>
        <v>1.5418070684115562E-2</v>
      </c>
      <c r="J42" t="s">
        <v>666</v>
      </c>
      <c r="K42" t="s">
        <v>667</v>
      </c>
      <c r="L42" t="s">
        <v>50</v>
      </c>
      <c r="M42" s="2" t="s">
        <v>73</v>
      </c>
    </row>
    <row r="43" spans="1:13" ht="14.5" x14ac:dyDescent="0.35">
      <c r="A43" s="35" t="s">
        <v>671</v>
      </c>
      <c r="B43" t="s">
        <v>18</v>
      </c>
      <c r="C43" s="137">
        <v>707.5</v>
      </c>
      <c r="D43" s="158">
        <v>754.75</v>
      </c>
      <c r="E43" s="158">
        <v>955.68</v>
      </c>
      <c r="F43" s="158">
        <v>970.43</v>
      </c>
      <c r="G43" s="199">
        <f t="shared" si="3"/>
        <v>6.6784452296819785E-2</v>
      </c>
      <c r="H43" s="199">
        <f t="shared" si="4"/>
        <v>0.26622060284862531</v>
      </c>
      <c r="I43" s="199">
        <f t="shared" si="5"/>
        <v>1.543403649757241E-2</v>
      </c>
      <c r="J43" t="s">
        <v>666</v>
      </c>
      <c r="K43" t="s">
        <v>667</v>
      </c>
      <c r="L43" t="s">
        <v>50</v>
      </c>
      <c r="M43" s="2" t="s">
        <v>73</v>
      </c>
    </row>
    <row r="44" spans="1:13" ht="14.5" x14ac:dyDescent="0.35">
      <c r="A44" s="35" t="s">
        <v>672</v>
      </c>
      <c r="B44" t="s">
        <v>18</v>
      </c>
      <c r="C44" s="137">
        <v>1175.0999999999999</v>
      </c>
      <c r="D44" s="158">
        <v>1253.51</v>
      </c>
      <c r="E44" s="158">
        <v>1587.21</v>
      </c>
      <c r="F44" s="158">
        <v>1611.7</v>
      </c>
      <c r="G44" s="199">
        <f t="shared" si="3"/>
        <v>6.672623606501582E-2</v>
      </c>
      <c r="H44" s="199">
        <f>(E44-D44)/D44</f>
        <v>0.26621247536916343</v>
      </c>
      <c r="I44" s="199">
        <f>(F44-E44)/E44</f>
        <v>1.5429590287359586E-2</v>
      </c>
      <c r="J44" t="s">
        <v>666</v>
      </c>
      <c r="K44" t="s">
        <v>667</v>
      </c>
      <c r="L44" t="s">
        <v>50</v>
      </c>
      <c r="M44" s="2" t="s">
        <v>73</v>
      </c>
    </row>
    <row r="45" spans="1:13" ht="14.5" x14ac:dyDescent="0.35">
      <c r="A45" s="35" t="s">
        <v>673</v>
      </c>
      <c r="B45" t="s">
        <v>18</v>
      </c>
      <c r="C45" s="137">
        <v>1642.6</v>
      </c>
      <c r="D45" s="158">
        <v>1752.26</v>
      </c>
      <c r="E45" s="158">
        <v>2218.73</v>
      </c>
      <c r="F45" s="158">
        <v>2252.98</v>
      </c>
      <c r="G45" s="199">
        <f t="shared" si="3"/>
        <v>6.6760014610982646E-2</v>
      </c>
      <c r="H45" s="199">
        <f t="shared" si="4"/>
        <v>0.26621049387647955</v>
      </c>
      <c r="I45" s="199">
        <f t="shared" si="5"/>
        <v>1.5436758866558797E-2</v>
      </c>
      <c r="J45" t="s">
        <v>666</v>
      </c>
      <c r="K45" t="s">
        <v>667</v>
      </c>
      <c r="L45" t="s">
        <v>50</v>
      </c>
      <c r="M45" s="2" t="s">
        <v>73</v>
      </c>
    </row>
    <row r="46" spans="1:13" ht="14.5" x14ac:dyDescent="0.35">
      <c r="A46" s="35" t="s">
        <v>674</v>
      </c>
      <c r="B46" t="s">
        <v>18</v>
      </c>
      <c r="C46" s="137">
        <v>2340.4</v>
      </c>
      <c r="D46" s="158">
        <v>2496.71</v>
      </c>
      <c r="E46" s="158">
        <v>3161.37</v>
      </c>
      <c r="F46" s="158">
        <v>3210.16</v>
      </c>
      <c r="G46" s="199">
        <f t="shared" si="3"/>
        <v>6.6787728593402818E-2</v>
      </c>
      <c r="H46" s="199">
        <f t="shared" si="4"/>
        <v>0.2662143380688986</v>
      </c>
      <c r="I46" s="199">
        <f t="shared" si="5"/>
        <v>1.5433182449381112E-2</v>
      </c>
      <c r="J46" t="s">
        <v>666</v>
      </c>
      <c r="K46" t="s">
        <v>667</v>
      </c>
      <c r="L46" t="s">
        <v>50</v>
      </c>
      <c r="M46" s="2" t="s">
        <v>73</v>
      </c>
    </row>
    <row r="47" spans="1:13" ht="14.5" x14ac:dyDescent="0.35">
      <c r="A47" s="35" t="s">
        <v>675</v>
      </c>
      <c r="B47" t="s">
        <v>18</v>
      </c>
      <c r="C47" s="137">
        <v>3723.8</v>
      </c>
      <c r="D47" s="158">
        <v>3972.38</v>
      </c>
      <c r="E47" s="158">
        <v>5029.88</v>
      </c>
      <c r="F47" s="158">
        <v>5107.5</v>
      </c>
      <c r="G47" s="199">
        <f t="shared" si="3"/>
        <v>6.6754390676190961E-2</v>
      </c>
      <c r="H47" s="199">
        <f t="shared" si="4"/>
        <v>0.26621320216092115</v>
      </c>
      <c r="I47" s="199">
        <f t="shared" si="5"/>
        <v>1.543177968460478E-2</v>
      </c>
      <c r="J47" t="s">
        <v>666</v>
      </c>
      <c r="K47" t="s">
        <v>667</v>
      </c>
      <c r="L47" t="s">
        <v>50</v>
      </c>
      <c r="M47" s="2" t="s">
        <v>73</v>
      </c>
    </row>
    <row r="48" spans="1:13" ht="14.5" x14ac:dyDescent="0.35">
      <c r="A48" s="35" t="s">
        <v>676</v>
      </c>
      <c r="B48" t="s">
        <v>18</v>
      </c>
      <c r="C48" s="137">
        <v>6908.2</v>
      </c>
      <c r="D48" s="158">
        <v>7369.49</v>
      </c>
      <c r="E48" s="158">
        <v>9331.35</v>
      </c>
      <c r="F48" s="158">
        <v>9475.36</v>
      </c>
      <c r="G48" s="199">
        <f t="shared" si="3"/>
        <v>6.6774268260907321E-2</v>
      </c>
      <c r="H48" s="199">
        <f t="shared" si="4"/>
        <v>0.2662138085539163</v>
      </c>
      <c r="I48" s="199">
        <f t="shared" si="5"/>
        <v>1.5432922353142923E-2</v>
      </c>
      <c r="J48" t="s">
        <v>666</v>
      </c>
      <c r="K48" t="s">
        <v>667</v>
      </c>
      <c r="L48" t="s">
        <v>50</v>
      </c>
      <c r="M48" s="2" t="s">
        <v>73</v>
      </c>
    </row>
    <row r="49" spans="1:13" ht="14.5" x14ac:dyDescent="0.35">
      <c r="A49" s="35" t="s">
        <v>677</v>
      </c>
      <c r="B49" t="s">
        <v>18</v>
      </c>
      <c r="C49" s="137">
        <v>11327.1</v>
      </c>
      <c r="D49" s="158">
        <v>12083.38</v>
      </c>
      <c r="E49" s="158">
        <v>15300.13</v>
      </c>
      <c r="F49" s="158">
        <v>15536.26</v>
      </c>
      <c r="G49" s="199">
        <f t="shared" si="3"/>
        <v>6.6767310255934784E-2</v>
      </c>
      <c r="H49" s="199">
        <f t="shared" si="4"/>
        <v>0.26621276497139046</v>
      </c>
      <c r="I49" s="199">
        <f t="shared" si="5"/>
        <v>1.5433202201549989E-2</v>
      </c>
      <c r="J49" t="s">
        <v>666</v>
      </c>
      <c r="K49" t="s">
        <v>667</v>
      </c>
      <c r="L49" t="s">
        <v>50</v>
      </c>
      <c r="M49" s="2" t="s">
        <v>73</v>
      </c>
    </row>
    <row r="50" spans="1:13" ht="14.5" x14ac:dyDescent="0.35">
      <c r="A50" s="35" t="s">
        <v>678</v>
      </c>
      <c r="B50" t="s">
        <v>18</v>
      </c>
      <c r="C50" s="137">
        <v>15599.8</v>
      </c>
      <c r="D50" s="158">
        <v>16641.310000000001</v>
      </c>
      <c r="E50" s="158">
        <v>21071.45</v>
      </c>
      <c r="F50" s="158">
        <v>21396.639999999999</v>
      </c>
      <c r="G50" s="199">
        <f t="shared" si="3"/>
        <v>6.6764317491250016E-2</v>
      </c>
      <c r="H50" s="199">
        <f t="shared" si="4"/>
        <v>0.26621341709276486</v>
      </c>
      <c r="I50" s="199">
        <f t="shared" si="5"/>
        <v>1.5432730068410037E-2</v>
      </c>
      <c r="J50" t="s">
        <v>666</v>
      </c>
      <c r="K50" t="s">
        <v>667</v>
      </c>
      <c r="L50" t="s">
        <v>50</v>
      </c>
      <c r="M50" s="2" t="s">
        <v>73</v>
      </c>
    </row>
    <row r="51" spans="1:13" ht="14.5" x14ac:dyDescent="0.35">
      <c r="A51" s="35" t="s">
        <v>679</v>
      </c>
      <c r="B51" t="s">
        <v>18</v>
      </c>
      <c r="C51" s="137">
        <v>19722.099999999999</v>
      </c>
      <c r="D51" s="158">
        <v>21038.880000000001</v>
      </c>
      <c r="E51" s="158">
        <v>26639.7</v>
      </c>
      <c r="F51" s="158">
        <v>27050.84</v>
      </c>
      <c r="G51" s="199">
        <f t="shared" si="3"/>
        <v>6.6766723624766253E-2</v>
      </c>
      <c r="H51" s="199">
        <f t="shared" si="4"/>
        <v>0.2662128402272364</v>
      </c>
      <c r="I51" s="199">
        <f t="shared" si="5"/>
        <v>1.5433356982248276E-2</v>
      </c>
      <c r="J51" t="s">
        <v>666</v>
      </c>
      <c r="K51" t="s">
        <v>667</v>
      </c>
      <c r="L51" t="s">
        <v>50</v>
      </c>
      <c r="M51" s="2" t="s">
        <v>73</v>
      </c>
    </row>
    <row r="52" spans="1:13" ht="14.5" x14ac:dyDescent="0.35">
      <c r="A52" s="35" t="s">
        <v>680</v>
      </c>
      <c r="B52" t="s">
        <v>18</v>
      </c>
      <c r="C52" s="137">
        <v>23568.6</v>
      </c>
      <c r="D52" s="158">
        <v>25142.19</v>
      </c>
      <c r="E52" s="158">
        <v>31835.38</v>
      </c>
      <c r="F52" s="158">
        <v>32326.69</v>
      </c>
      <c r="G52" s="199">
        <f t="shared" si="3"/>
        <v>6.6766375601435821E-2</v>
      </c>
      <c r="H52" s="199">
        <f t="shared" si="4"/>
        <v>0.2662134841873362</v>
      </c>
      <c r="I52" s="199">
        <f t="shared" si="5"/>
        <v>1.5432829763615125E-2</v>
      </c>
      <c r="J52" t="s">
        <v>666</v>
      </c>
      <c r="K52" t="s">
        <v>667</v>
      </c>
      <c r="L52" t="s">
        <v>50</v>
      </c>
      <c r="M52" s="2" t="s">
        <v>73</v>
      </c>
    </row>
    <row r="53" spans="1:13" ht="14.5" x14ac:dyDescent="0.35">
      <c r="A53" s="36" t="s">
        <v>681</v>
      </c>
      <c r="B53" s="3" t="s">
        <v>18</v>
      </c>
      <c r="C53" s="146">
        <v>29212</v>
      </c>
      <c r="D53" s="159">
        <v>31162.54</v>
      </c>
      <c r="E53" s="159">
        <v>39458.43</v>
      </c>
      <c r="F53" s="159">
        <v>40067.39</v>
      </c>
      <c r="G53" s="200">
        <f t="shared" si="3"/>
        <v>6.6771874572093687E-2</v>
      </c>
      <c r="H53" s="200">
        <f t="shared" si="4"/>
        <v>0.26621353715069435</v>
      </c>
      <c r="I53" s="200">
        <f t="shared" si="5"/>
        <v>1.5432950576087267E-2</v>
      </c>
      <c r="J53" s="3" t="s">
        <v>666</v>
      </c>
      <c r="K53" s="3" t="s">
        <v>667</v>
      </c>
      <c r="L53" s="3" t="s">
        <v>50</v>
      </c>
      <c r="M53" s="4" t="s">
        <v>73</v>
      </c>
    </row>
    <row r="54" spans="1:13" ht="14.5" x14ac:dyDescent="0.35"/>
    <row r="55" spans="1:13" ht="14.5" x14ac:dyDescent="0.35">
      <c r="A55" s="1" t="s">
        <v>86</v>
      </c>
    </row>
    <row r="56" spans="1:13" ht="14.5" x14ac:dyDescent="0.35">
      <c r="A56" s="62" t="s">
        <v>11</v>
      </c>
      <c r="B56" s="58" t="s">
        <v>12</v>
      </c>
      <c r="C56" s="185" t="s">
        <v>443</v>
      </c>
      <c r="D56" s="185" t="s">
        <v>444</v>
      </c>
      <c r="E56" s="185" t="s">
        <v>445</v>
      </c>
      <c r="F56" s="185" t="s">
        <v>497</v>
      </c>
      <c r="G56" s="185" t="s">
        <v>387</v>
      </c>
      <c r="H56" s="185" t="s">
        <v>388</v>
      </c>
      <c r="I56" s="185" t="s">
        <v>389</v>
      </c>
      <c r="J56" s="58" t="s">
        <v>14</v>
      </c>
      <c r="K56" s="58" t="s">
        <v>15</v>
      </c>
      <c r="L56" s="58" t="s">
        <v>16</v>
      </c>
      <c r="M56" s="215" t="s">
        <v>17</v>
      </c>
    </row>
    <row r="57" spans="1:13" ht="14.5" x14ac:dyDescent="0.35">
      <c r="A57" s="34" t="s">
        <v>434</v>
      </c>
      <c r="B57" s="8" t="s">
        <v>23</v>
      </c>
      <c r="C57" s="182">
        <v>0.48530000000000001</v>
      </c>
      <c r="D57" s="244">
        <v>0.53239999999999998</v>
      </c>
      <c r="E57" s="244">
        <v>0.66879999999999995</v>
      </c>
      <c r="F57" s="244">
        <v>0.80800000000000005</v>
      </c>
      <c r="G57" s="205">
        <f t="shared" ref="G57:H64" si="6">(D57-C57)/C57</f>
        <v>9.7053369050072072E-2</v>
      </c>
      <c r="H57" s="205">
        <f t="shared" si="6"/>
        <v>0.25619834710743794</v>
      </c>
      <c r="I57" s="205">
        <f t="shared" ref="I57:I64" si="7">(F57-E57)/E57</f>
        <v>0.2081339712918662</v>
      </c>
      <c r="J57" s="8" t="s">
        <v>682</v>
      </c>
      <c r="K57" s="8" t="s">
        <v>683</v>
      </c>
      <c r="L57" s="8" t="s">
        <v>99</v>
      </c>
      <c r="M57" s="9" t="s">
        <v>100</v>
      </c>
    </row>
    <row r="58" spans="1:13" ht="14.5" x14ac:dyDescent="0.35">
      <c r="A58" s="35" t="s">
        <v>437</v>
      </c>
      <c r="B58" t="s">
        <v>23</v>
      </c>
      <c r="C58" s="137">
        <v>0.23780000000000001</v>
      </c>
      <c r="D58" s="129">
        <v>0.2606</v>
      </c>
      <c r="E58" s="129">
        <v>0.32729999999999998</v>
      </c>
      <c r="F58" s="129">
        <v>0.39550000000000002</v>
      </c>
      <c r="G58" s="199">
        <f t="shared" si="6"/>
        <v>9.5878889823380928E-2</v>
      </c>
      <c r="H58" s="199">
        <f t="shared" si="6"/>
        <v>0.25594781273983108</v>
      </c>
      <c r="I58" s="199">
        <f t="shared" si="7"/>
        <v>0.20837152459517275</v>
      </c>
      <c r="J58" t="s">
        <v>682</v>
      </c>
      <c r="K58" t="s">
        <v>683</v>
      </c>
      <c r="L58" t="s">
        <v>101</v>
      </c>
      <c r="M58" s="2" t="s">
        <v>102</v>
      </c>
    </row>
    <row r="59" spans="1:13" ht="14.5" x14ac:dyDescent="0.35">
      <c r="A59" s="35" t="s">
        <v>493</v>
      </c>
      <c r="B59" t="s">
        <v>23</v>
      </c>
      <c r="C59" s="137">
        <v>0.1318</v>
      </c>
      <c r="D59" s="129">
        <v>0.1444</v>
      </c>
      <c r="E59" s="129">
        <v>0.18129999999999999</v>
      </c>
      <c r="F59" s="129">
        <v>0.21909999999999999</v>
      </c>
      <c r="G59" s="199">
        <f t="shared" si="6"/>
        <v>9.5599393019726864E-2</v>
      </c>
      <c r="H59" s="199">
        <f t="shared" si="6"/>
        <v>0.25554016620498604</v>
      </c>
      <c r="I59" s="199">
        <f t="shared" si="7"/>
        <v>0.20849420849420852</v>
      </c>
      <c r="J59" t="s">
        <v>682</v>
      </c>
      <c r="K59" t="s">
        <v>683</v>
      </c>
      <c r="L59" t="s">
        <v>103</v>
      </c>
      <c r="M59" s="2" t="s">
        <v>104</v>
      </c>
    </row>
    <row r="60" spans="1:13" ht="14.5" x14ac:dyDescent="0.35">
      <c r="A60" s="35" t="s">
        <v>494</v>
      </c>
      <c r="B60" t="s">
        <v>23</v>
      </c>
      <c r="C60" s="137">
        <v>0.16789999999999999</v>
      </c>
      <c r="D60" s="129">
        <v>0.184</v>
      </c>
      <c r="E60" s="129">
        <v>0.2311</v>
      </c>
      <c r="F60" s="129">
        <v>0.27929999999999999</v>
      </c>
      <c r="G60" s="199">
        <f t="shared" si="6"/>
        <v>9.5890410958904132E-2</v>
      </c>
      <c r="H60" s="199">
        <f t="shared" si="6"/>
        <v>0.25597826086956521</v>
      </c>
      <c r="I60" s="199">
        <f t="shared" si="7"/>
        <v>0.2085677196019039</v>
      </c>
      <c r="J60" t="s">
        <v>682</v>
      </c>
      <c r="K60" t="s">
        <v>683</v>
      </c>
      <c r="L60" t="s">
        <v>107</v>
      </c>
      <c r="M60" s="2" t="s">
        <v>108</v>
      </c>
    </row>
    <row r="61" spans="1:13" ht="14.5" x14ac:dyDescent="0.35">
      <c r="A61" s="35" t="s">
        <v>439</v>
      </c>
      <c r="B61" t="s">
        <v>23</v>
      </c>
      <c r="C61" s="137">
        <v>0.1212</v>
      </c>
      <c r="D61" s="129">
        <v>0.1328</v>
      </c>
      <c r="E61" s="129">
        <v>0.16669999999999999</v>
      </c>
      <c r="F61" s="129">
        <v>0.2014</v>
      </c>
      <c r="G61" s="199">
        <f t="shared" si="6"/>
        <v>9.5709570957095702E-2</v>
      </c>
      <c r="H61" s="199">
        <f t="shared" si="6"/>
        <v>0.2552710843373493</v>
      </c>
      <c r="I61" s="199">
        <f t="shared" si="7"/>
        <v>0.2081583683263348</v>
      </c>
      <c r="J61" t="s">
        <v>682</v>
      </c>
      <c r="K61" t="s">
        <v>683</v>
      </c>
      <c r="L61" t="s">
        <v>109</v>
      </c>
      <c r="M61" s="2" t="s">
        <v>110</v>
      </c>
    </row>
    <row r="62" spans="1:13" ht="14.5" x14ac:dyDescent="0.35">
      <c r="A62" s="95" t="s">
        <v>440</v>
      </c>
      <c r="B62" t="s">
        <v>113</v>
      </c>
      <c r="C62" s="137">
        <v>280</v>
      </c>
      <c r="D62" s="160">
        <v>275</v>
      </c>
      <c r="E62" s="160">
        <v>270</v>
      </c>
      <c r="F62" s="160">
        <v>265</v>
      </c>
      <c r="G62" s="199">
        <f t="shared" si="6"/>
        <v>-1.7857142857142856E-2</v>
      </c>
      <c r="H62" s="199">
        <f t="shared" si="6"/>
        <v>-1.8181818181818181E-2</v>
      </c>
      <c r="I62" s="199">
        <f>(F62-E62)/E62</f>
        <v>-1.8518518518518517E-2</v>
      </c>
      <c r="J62" t="s">
        <v>682</v>
      </c>
      <c r="K62" t="s">
        <v>683</v>
      </c>
      <c r="L62" t="s">
        <v>114</v>
      </c>
      <c r="M62" s="2" t="s">
        <v>115</v>
      </c>
    </row>
    <row r="63" spans="1:13" ht="14.5" x14ac:dyDescent="0.35">
      <c r="A63" s="35" t="s">
        <v>441</v>
      </c>
      <c r="B63" t="s">
        <v>113</v>
      </c>
      <c r="C63" s="137">
        <v>140</v>
      </c>
      <c r="D63" s="160">
        <v>140</v>
      </c>
      <c r="E63" s="160">
        <v>140</v>
      </c>
      <c r="F63" s="160">
        <v>140</v>
      </c>
      <c r="G63" s="199">
        <f t="shared" si="6"/>
        <v>0</v>
      </c>
      <c r="H63" s="199">
        <f t="shared" si="6"/>
        <v>0</v>
      </c>
      <c r="I63" s="199">
        <f t="shared" si="7"/>
        <v>0</v>
      </c>
      <c r="J63" t="s">
        <v>682</v>
      </c>
      <c r="K63" t="s">
        <v>683</v>
      </c>
      <c r="L63" t="s">
        <v>116</v>
      </c>
      <c r="M63" s="2" t="s">
        <v>117</v>
      </c>
    </row>
    <row r="64" spans="1:13" ht="14.5" x14ac:dyDescent="0.35">
      <c r="A64" s="36" t="s">
        <v>495</v>
      </c>
      <c r="B64" s="3" t="s">
        <v>18</v>
      </c>
      <c r="C64" s="146">
        <v>600.24</v>
      </c>
      <c r="D64" s="155">
        <v>653.35</v>
      </c>
      <c r="E64" s="155">
        <v>821.25</v>
      </c>
      <c r="F64" s="155">
        <v>992.8</v>
      </c>
      <c r="G64" s="200">
        <f t="shared" si="6"/>
        <v>8.8481274157003881E-2</v>
      </c>
      <c r="H64" s="200">
        <f t="shared" si="6"/>
        <v>0.25698324022346364</v>
      </c>
      <c r="I64" s="200">
        <f t="shared" si="7"/>
        <v>0.20888888888888885</v>
      </c>
      <c r="J64" s="3" t="s">
        <v>682</v>
      </c>
      <c r="K64" s="3" t="s">
        <v>683</v>
      </c>
      <c r="L64" s="3" t="s">
        <v>122</v>
      </c>
      <c r="M64" s="4" t="s">
        <v>123</v>
      </c>
    </row>
    <row r="65" spans="1:15" ht="14.5" x14ac:dyDescent="0.35"/>
    <row r="66" spans="1:15" ht="14.5" x14ac:dyDescent="0.35">
      <c r="A66" s="1" t="s">
        <v>239</v>
      </c>
    </row>
    <row r="67" spans="1:15" ht="14.5" x14ac:dyDescent="0.35">
      <c r="A67" s="5"/>
      <c r="B67" s="6"/>
      <c r="C67" s="6"/>
      <c r="D67" s="91"/>
      <c r="E67" s="91"/>
      <c r="F67" s="91"/>
      <c r="G67" s="91"/>
      <c r="H67" s="91"/>
      <c r="I67" s="91"/>
      <c r="J67" s="5" t="s">
        <v>240</v>
      </c>
      <c r="K67" s="5" t="s">
        <v>241</v>
      </c>
      <c r="L67" s="5" t="s">
        <v>242</v>
      </c>
      <c r="M67" s="5" t="s">
        <v>243</v>
      </c>
      <c r="N67" s="79" t="s">
        <v>244</v>
      </c>
    </row>
    <row r="68" spans="1:15" ht="14.5" x14ac:dyDescent="0.35">
      <c r="A68" s="35" t="s">
        <v>245</v>
      </c>
      <c r="J68" s="73"/>
      <c r="K68" s="76"/>
      <c r="L68" s="76"/>
      <c r="M68" s="76"/>
      <c r="N68" s="76"/>
      <c r="O68" s="49" t="s">
        <v>246</v>
      </c>
    </row>
    <row r="69" spans="1:15" ht="14.5" x14ac:dyDescent="0.35">
      <c r="A69" s="35" t="s">
        <v>247</v>
      </c>
      <c r="J69" s="74"/>
      <c r="K69" s="77"/>
      <c r="L69" s="77"/>
      <c r="M69" s="77"/>
      <c r="N69" s="77"/>
    </row>
    <row r="70" spans="1:15" ht="14.5" x14ac:dyDescent="0.35">
      <c r="A70" s="35" t="s">
        <v>248</v>
      </c>
      <c r="J70" s="74"/>
      <c r="K70" s="77"/>
      <c r="L70" s="77"/>
      <c r="M70" s="77"/>
      <c r="N70" s="77"/>
    </row>
    <row r="71" spans="1:15" ht="14.5" x14ac:dyDescent="0.35">
      <c r="A71" s="36" t="s">
        <v>249</v>
      </c>
      <c r="B71" s="3"/>
      <c r="C71" s="3"/>
      <c r="D71" s="92"/>
      <c r="E71" s="92"/>
      <c r="F71" s="92"/>
      <c r="G71" s="92"/>
      <c r="H71" s="92"/>
      <c r="I71" s="92"/>
      <c r="J71" s="75"/>
      <c r="K71" s="78"/>
      <c r="L71" s="78"/>
      <c r="M71" s="78"/>
      <c r="N71" s="78"/>
    </row>
    <row r="72" spans="1:15" ht="14.5" x14ac:dyDescent="0.35"/>
  </sheetData>
  <conditionalFormatting sqref="H11:H12">
    <cfRule type="cellIs" dxfId="6" priority="2" operator="greaterThan">
      <formula>0.05</formula>
    </cfRule>
  </conditionalFormatting>
  <conditionalFormatting sqref="I4 I8 I11:I13 I17 I21:I35 I39:I53 I57:I64">
    <cfRule type="cellIs" dxfId="5" priority="1" operator="greater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4EFB3-AB04-4382-B6FE-EBF1AFBADC19}">
  <dimension ref="A1:L68"/>
  <sheetViews>
    <sheetView workbookViewId="0">
      <selection activeCell="F57" sqref="F57"/>
    </sheetView>
  </sheetViews>
  <sheetFormatPr defaultRowHeight="14.5" x14ac:dyDescent="0.35"/>
  <cols>
    <col min="1" max="1" width="49.453125" bestFit="1" customWidth="1"/>
    <col min="2" max="2" width="19.1796875" customWidth="1"/>
    <col min="3" max="5" width="12.453125" customWidth="1"/>
    <col min="6" max="7" width="16.81640625" customWidth="1"/>
    <col min="8" max="8" width="23.453125" customWidth="1"/>
    <col min="9" max="9" width="34.453125" customWidth="1"/>
    <col min="10" max="10" width="22.81640625" bestFit="1" customWidth="1"/>
    <col min="11" max="11" width="42.7265625" bestFit="1" customWidth="1"/>
    <col min="12" max="12" width="30.81640625" bestFit="1" customWidth="1"/>
  </cols>
  <sheetData>
    <row r="1" spans="1:12" x14ac:dyDescent="0.35">
      <c r="A1" s="132" t="s">
        <v>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3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x14ac:dyDescent="0.35">
      <c r="A3" s="208" t="s">
        <v>11</v>
      </c>
      <c r="B3" s="209" t="s">
        <v>12</v>
      </c>
      <c r="C3" s="185" t="s">
        <v>444</v>
      </c>
      <c r="D3" s="185" t="s">
        <v>445</v>
      </c>
      <c r="E3" s="185" t="s">
        <v>497</v>
      </c>
      <c r="F3" s="185" t="s">
        <v>388</v>
      </c>
      <c r="G3" s="185" t="s">
        <v>389</v>
      </c>
      <c r="H3" s="209" t="s">
        <v>14</v>
      </c>
      <c r="I3" s="209" t="s">
        <v>15</v>
      </c>
      <c r="J3" s="209" t="s">
        <v>16</v>
      </c>
      <c r="K3" s="210" t="s">
        <v>17</v>
      </c>
      <c r="L3" s="131"/>
    </row>
    <row r="4" spans="1:12" x14ac:dyDescent="0.35">
      <c r="A4" s="211" t="s">
        <v>396</v>
      </c>
      <c r="B4" s="139" t="s">
        <v>18</v>
      </c>
      <c r="C4" s="182">
        <v>25.85</v>
      </c>
      <c r="D4" s="182">
        <v>28.13</v>
      </c>
      <c r="E4" s="182">
        <v>32.950000000000003</v>
      </c>
      <c r="F4" s="205">
        <f>(D4-C4)/C4</f>
        <v>8.8201160541585971E-2</v>
      </c>
      <c r="G4" s="205">
        <f>(E4-D4)/D4</f>
        <v>0.17134731603270545</v>
      </c>
      <c r="H4" s="139" t="s">
        <v>684</v>
      </c>
      <c r="I4" s="139" t="s">
        <v>685</v>
      </c>
      <c r="J4" s="139" t="s">
        <v>19</v>
      </c>
      <c r="K4" s="148" t="s">
        <v>20</v>
      </c>
      <c r="L4" s="131"/>
    </row>
    <row r="5" spans="1:12" x14ac:dyDescent="0.35">
      <c r="A5" s="136" t="s">
        <v>559</v>
      </c>
      <c r="B5" s="131" t="s">
        <v>18</v>
      </c>
      <c r="C5" s="137">
        <v>141.66</v>
      </c>
      <c r="D5" s="137">
        <v>154.13</v>
      </c>
      <c r="E5" s="137">
        <v>180.52</v>
      </c>
      <c r="F5" s="199">
        <f t="shared" ref="F5:F10" si="0">(D5-C5)/C5</f>
        <v>8.8027671890441903E-2</v>
      </c>
      <c r="G5" s="199">
        <f>(E5-D5)/D5</f>
        <v>0.17121910075909957</v>
      </c>
      <c r="H5" s="131" t="s">
        <v>684</v>
      </c>
      <c r="I5" s="131" t="s">
        <v>685</v>
      </c>
      <c r="J5" s="131" t="s">
        <v>19</v>
      </c>
      <c r="K5" s="138" t="s">
        <v>20</v>
      </c>
      <c r="L5" s="131"/>
    </row>
    <row r="6" spans="1:12" x14ac:dyDescent="0.35">
      <c r="A6" s="136" t="s">
        <v>398</v>
      </c>
      <c r="B6" s="131" t="s">
        <v>18</v>
      </c>
      <c r="C6" s="137">
        <v>153.59</v>
      </c>
      <c r="D6" s="137">
        <v>167.11</v>
      </c>
      <c r="E6" s="137">
        <v>195.72</v>
      </c>
      <c r="F6" s="199">
        <f t="shared" si="0"/>
        <v>8.8026564229442092E-2</v>
      </c>
      <c r="G6" s="199">
        <f>(E6-D6)/D6</f>
        <v>0.17120459577523778</v>
      </c>
      <c r="H6" s="131" t="s">
        <v>684</v>
      </c>
      <c r="I6" s="131" t="s">
        <v>685</v>
      </c>
      <c r="J6" s="131" t="s">
        <v>19</v>
      </c>
      <c r="K6" s="138" t="s">
        <v>20</v>
      </c>
      <c r="L6" s="131"/>
    </row>
    <row r="7" spans="1:12" x14ac:dyDescent="0.35">
      <c r="A7" s="136" t="s">
        <v>625</v>
      </c>
      <c r="B7" s="131" t="s">
        <v>18</v>
      </c>
      <c r="C7" s="137">
        <v>193.14</v>
      </c>
      <c r="D7" s="137">
        <v>210.16</v>
      </c>
      <c r="E7" s="137">
        <v>246.13</v>
      </c>
      <c r="F7" s="199">
        <f t="shared" si="0"/>
        <v>8.8122605363984738E-2</v>
      </c>
      <c r="G7" s="199">
        <f>(E7-D7)/D7</f>
        <v>0.17115531023981728</v>
      </c>
      <c r="H7" s="131" t="s">
        <v>684</v>
      </c>
      <c r="I7" s="131" t="s">
        <v>685</v>
      </c>
      <c r="J7" s="131" t="s">
        <v>19</v>
      </c>
      <c r="K7" s="138" t="s">
        <v>20</v>
      </c>
      <c r="L7" s="131"/>
    </row>
    <row r="8" spans="1:12" x14ac:dyDescent="0.35">
      <c r="A8" s="136" t="s">
        <v>686</v>
      </c>
      <c r="B8" s="131" t="s">
        <v>18</v>
      </c>
      <c r="C8" s="137">
        <v>3466.55</v>
      </c>
      <c r="D8" s="137">
        <v>3771.85</v>
      </c>
      <c r="E8" s="137">
        <v>4417.59</v>
      </c>
      <c r="F8" s="199">
        <f t="shared" si="0"/>
        <v>8.8070271595678623E-2</v>
      </c>
      <c r="G8" s="199">
        <f>(E8-D8)/D8</f>
        <v>0.17119980911223942</v>
      </c>
      <c r="H8" s="131" t="s">
        <v>684</v>
      </c>
      <c r="I8" s="131" t="s">
        <v>685</v>
      </c>
      <c r="J8" s="131" t="s">
        <v>19</v>
      </c>
      <c r="K8" s="138" t="s">
        <v>20</v>
      </c>
      <c r="L8" s="131"/>
    </row>
    <row r="9" spans="1:12" x14ac:dyDescent="0.35">
      <c r="A9" s="144" t="s">
        <v>687</v>
      </c>
      <c r="B9" s="145" t="s">
        <v>18</v>
      </c>
      <c r="C9" s="137"/>
      <c r="D9" s="137"/>
      <c r="E9" s="186">
        <v>105.8</v>
      </c>
      <c r="F9" s="199"/>
      <c r="G9" s="199"/>
      <c r="H9" s="131" t="s">
        <v>688</v>
      </c>
      <c r="I9" s="131" t="s">
        <v>689</v>
      </c>
      <c r="J9" s="131" t="s">
        <v>19</v>
      </c>
      <c r="K9" s="138" t="s">
        <v>20</v>
      </c>
      <c r="L9" s="131"/>
    </row>
    <row r="10" spans="1:12" x14ac:dyDescent="0.35">
      <c r="A10" s="140" t="s">
        <v>338</v>
      </c>
      <c r="B10" s="141" t="s">
        <v>23</v>
      </c>
      <c r="C10" s="142">
        <v>1.2883</v>
      </c>
      <c r="D10" s="142">
        <v>1.4609000000000001</v>
      </c>
      <c r="E10" s="142">
        <v>1.6783999999999999</v>
      </c>
      <c r="F10" s="204">
        <f t="shared" si="0"/>
        <v>0.13397500582162547</v>
      </c>
      <c r="G10" s="204">
        <f>(E10-D10)/D10</f>
        <v>0.14888082688753493</v>
      </c>
      <c r="H10" s="141" t="s">
        <v>684</v>
      </c>
      <c r="I10" s="141" t="s">
        <v>685</v>
      </c>
      <c r="J10" s="141" t="s">
        <v>24</v>
      </c>
      <c r="K10" s="143" t="s">
        <v>25</v>
      </c>
      <c r="L10" s="131"/>
    </row>
    <row r="11" spans="1:12" x14ac:dyDescent="0.3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1:12" x14ac:dyDescent="0.35">
      <c r="A12" s="151" t="s">
        <v>690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2" x14ac:dyDescent="0.35">
      <c r="A13" s="132" t="s">
        <v>39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</row>
    <row r="14" spans="1:12" x14ac:dyDescent="0.3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12" x14ac:dyDescent="0.35">
      <c r="A15" s="208" t="s">
        <v>11</v>
      </c>
      <c r="B15" s="209" t="s">
        <v>12</v>
      </c>
      <c r="C15" s="185" t="s">
        <v>444</v>
      </c>
      <c r="D15" s="185" t="s">
        <v>445</v>
      </c>
      <c r="E15" s="185" t="s">
        <v>497</v>
      </c>
      <c r="F15" s="185" t="s">
        <v>388</v>
      </c>
      <c r="G15" s="185" t="s">
        <v>389</v>
      </c>
      <c r="H15" s="209" t="s">
        <v>14</v>
      </c>
      <c r="I15" s="209" t="s">
        <v>15</v>
      </c>
      <c r="J15" s="209" t="s">
        <v>16</v>
      </c>
      <c r="K15" s="210" t="s">
        <v>17</v>
      </c>
      <c r="L15" s="131"/>
    </row>
    <row r="16" spans="1:12" x14ac:dyDescent="0.35">
      <c r="A16" s="211" t="s">
        <v>404</v>
      </c>
      <c r="B16" s="139" t="s">
        <v>18</v>
      </c>
      <c r="C16" s="153">
        <v>10.3</v>
      </c>
      <c r="D16" s="153">
        <v>9.56</v>
      </c>
      <c r="E16" s="153">
        <v>18.46</v>
      </c>
      <c r="F16" s="205">
        <f>(D16-C16)/C16</f>
        <v>-7.1844660194174778E-2</v>
      </c>
      <c r="G16" s="205">
        <f>(E16-D16)/D16</f>
        <v>0.93096234309623427</v>
      </c>
      <c r="H16" s="139" t="s">
        <v>691</v>
      </c>
      <c r="I16" s="139" t="s">
        <v>406</v>
      </c>
      <c r="J16" s="139" t="s">
        <v>42</v>
      </c>
      <c r="K16" s="148" t="s">
        <v>43</v>
      </c>
      <c r="L16" s="131"/>
    </row>
    <row r="17" spans="1:12" x14ac:dyDescent="0.35">
      <c r="A17" s="144" t="s">
        <v>407</v>
      </c>
      <c r="B17" s="145" t="s">
        <v>23</v>
      </c>
      <c r="C17" s="156">
        <v>1.3</v>
      </c>
      <c r="D17" s="156">
        <v>1.5004</v>
      </c>
      <c r="E17" s="156">
        <v>1.6534</v>
      </c>
      <c r="F17" s="200">
        <f>(D17-C17)/C17</f>
        <v>0.15415384615384609</v>
      </c>
      <c r="G17" s="200">
        <f>(E17-D17)/D17</f>
        <v>0.10197280725139965</v>
      </c>
      <c r="H17" s="145" t="s">
        <v>691</v>
      </c>
      <c r="I17" s="145" t="s">
        <v>406</v>
      </c>
      <c r="J17" s="145" t="s">
        <v>44</v>
      </c>
      <c r="K17" s="147" t="s">
        <v>45</v>
      </c>
      <c r="L17" s="131"/>
    </row>
    <row r="18" spans="1:12" x14ac:dyDescent="0.3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</row>
    <row r="19" spans="1:12" x14ac:dyDescent="0.35">
      <c r="A19" s="132" t="s">
        <v>46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</row>
    <row r="20" spans="1:12" x14ac:dyDescent="0.3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</row>
    <row r="21" spans="1:12" x14ac:dyDescent="0.35">
      <c r="A21" s="208" t="s">
        <v>11</v>
      </c>
      <c r="B21" s="209" t="s">
        <v>12</v>
      </c>
      <c r="C21" s="185" t="s">
        <v>444</v>
      </c>
      <c r="D21" s="185" t="s">
        <v>445</v>
      </c>
      <c r="E21" s="185" t="s">
        <v>497</v>
      </c>
      <c r="F21" s="185" t="s">
        <v>388</v>
      </c>
      <c r="G21" s="185" t="s">
        <v>389</v>
      </c>
      <c r="H21" s="209" t="s">
        <v>14</v>
      </c>
      <c r="I21" s="209" t="s">
        <v>15</v>
      </c>
      <c r="J21" s="209" t="s">
        <v>16</v>
      </c>
      <c r="K21" s="210" t="s">
        <v>17</v>
      </c>
      <c r="L21" s="131"/>
    </row>
    <row r="22" spans="1:12" x14ac:dyDescent="0.35">
      <c r="A22" s="211" t="s">
        <v>408</v>
      </c>
      <c r="B22" s="139" t="s">
        <v>18</v>
      </c>
      <c r="C22" s="157">
        <v>20.309999999999999</v>
      </c>
      <c r="D22" s="157">
        <v>16.62</v>
      </c>
      <c r="E22" s="157">
        <v>26.58</v>
      </c>
      <c r="F22" s="205">
        <f t="shared" ref="F22:F44" si="1">(D22-C22)/C22</f>
        <v>-0.18168389955686845</v>
      </c>
      <c r="G22" s="205">
        <f>(E22-D22)/D22</f>
        <v>0.59927797833935004</v>
      </c>
      <c r="H22" s="139" t="s">
        <v>692</v>
      </c>
      <c r="I22" s="139" t="s">
        <v>410</v>
      </c>
      <c r="J22" s="139" t="s">
        <v>54</v>
      </c>
      <c r="K22" s="148" t="s">
        <v>51</v>
      </c>
      <c r="L22" s="131"/>
    </row>
    <row r="23" spans="1:12" x14ac:dyDescent="0.35">
      <c r="A23" s="136" t="s">
        <v>411</v>
      </c>
      <c r="B23" s="131" t="s">
        <v>18</v>
      </c>
      <c r="C23" s="158">
        <v>65.06</v>
      </c>
      <c r="D23" s="158">
        <v>48.4</v>
      </c>
      <c r="E23" s="158">
        <v>63.15</v>
      </c>
      <c r="F23" s="199">
        <f t="shared" si="1"/>
        <v>-0.25607131878266221</v>
      </c>
      <c r="G23" s="199">
        <f t="shared" ref="G23:G43" si="2">(E23-D23)/D23</f>
        <v>0.30475206611570249</v>
      </c>
      <c r="H23" s="131" t="s">
        <v>692</v>
      </c>
      <c r="I23" s="131" t="s">
        <v>410</v>
      </c>
      <c r="J23" s="131" t="s">
        <v>54</v>
      </c>
      <c r="K23" s="138" t="s">
        <v>51</v>
      </c>
      <c r="L23" s="131"/>
    </row>
    <row r="24" spans="1:12" x14ac:dyDescent="0.35">
      <c r="A24" s="136" t="s">
        <v>412</v>
      </c>
      <c r="B24" s="131" t="s">
        <v>18</v>
      </c>
      <c r="C24" s="158">
        <v>120.07</v>
      </c>
      <c r="D24" s="158">
        <v>105.85</v>
      </c>
      <c r="E24" s="158">
        <v>129.26</v>
      </c>
      <c r="F24" s="199">
        <f t="shared" si="1"/>
        <v>-0.11843091529940868</v>
      </c>
      <c r="G24" s="199">
        <f t="shared" si="2"/>
        <v>0.22116202172886157</v>
      </c>
      <c r="H24" s="131" t="s">
        <v>692</v>
      </c>
      <c r="I24" s="131" t="s">
        <v>410</v>
      </c>
      <c r="J24" s="131" t="s">
        <v>54</v>
      </c>
      <c r="K24" s="138" t="s">
        <v>51</v>
      </c>
      <c r="L24" s="131"/>
    </row>
    <row r="25" spans="1:12" x14ac:dyDescent="0.35">
      <c r="A25" s="136" t="s">
        <v>413</v>
      </c>
      <c r="B25" s="131" t="s">
        <v>18</v>
      </c>
      <c r="C25" s="158">
        <v>193.29</v>
      </c>
      <c r="D25" s="158">
        <v>170.04</v>
      </c>
      <c r="E25" s="158">
        <v>203.12</v>
      </c>
      <c r="F25" s="199">
        <f t="shared" si="1"/>
        <v>-0.12028558125097005</v>
      </c>
      <c r="G25" s="199">
        <f>(E25-D25)/D25</f>
        <v>0.19454246059750654</v>
      </c>
      <c r="H25" s="131" t="s">
        <v>692</v>
      </c>
      <c r="I25" s="131" t="s">
        <v>410</v>
      </c>
      <c r="J25" s="131" t="s">
        <v>54</v>
      </c>
      <c r="K25" s="138" t="s">
        <v>51</v>
      </c>
      <c r="L25" s="131"/>
    </row>
    <row r="26" spans="1:12" x14ac:dyDescent="0.35">
      <c r="A26" s="136" t="s">
        <v>414</v>
      </c>
      <c r="B26" s="131" t="s">
        <v>18</v>
      </c>
      <c r="C26" s="158">
        <v>303.2</v>
      </c>
      <c r="D26" s="158">
        <v>266.32</v>
      </c>
      <c r="E26" s="158">
        <v>313.91000000000003</v>
      </c>
      <c r="F26" s="199">
        <f t="shared" si="1"/>
        <v>-0.12163588390501318</v>
      </c>
      <c r="G26" s="199">
        <f t="shared" si="2"/>
        <v>0.1786948032442176</v>
      </c>
      <c r="H26" s="131" t="s">
        <v>692</v>
      </c>
      <c r="I26" s="131" t="s">
        <v>410</v>
      </c>
      <c r="J26" s="131" t="s">
        <v>54</v>
      </c>
      <c r="K26" s="138" t="s">
        <v>51</v>
      </c>
      <c r="L26" s="131"/>
    </row>
    <row r="27" spans="1:12" x14ac:dyDescent="0.35">
      <c r="A27" s="136" t="s">
        <v>415</v>
      </c>
      <c r="B27" s="131" t="s">
        <v>18</v>
      </c>
      <c r="C27" s="158">
        <v>468.19</v>
      </c>
      <c r="D27" s="158">
        <v>410.75</v>
      </c>
      <c r="E27" s="158">
        <v>480.11</v>
      </c>
      <c r="F27" s="199">
        <f t="shared" si="1"/>
        <v>-0.12268523462696768</v>
      </c>
      <c r="G27" s="199">
        <f t="shared" si="2"/>
        <v>0.16886183810103472</v>
      </c>
      <c r="H27" s="131" t="s">
        <v>692</v>
      </c>
      <c r="I27" s="131" t="s">
        <v>410</v>
      </c>
      <c r="J27" s="131" t="s">
        <v>54</v>
      </c>
      <c r="K27" s="138" t="s">
        <v>51</v>
      </c>
      <c r="L27" s="131"/>
    </row>
    <row r="28" spans="1:12" x14ac:dyDescent="0.35">
      <c r="A28" s="136" t="s">
        <v>416</v>
      </c>
      <c r="B28" s="131" t="s">
        <v>18</v>
      </c>
      <c r="C28" s="158">
        <v>651.47</v>
      </c>
      <c r="D28" s="158">
        <v>571.23</v>
      </c>
      <c r="E28" s="158">
        <v>664.77</v>
      </c>
      <c r="F28" s="199">
        <f t="shared" si="1"/>
        <v>-0.12316760556894409</v>
      </c>
      <c r="G28" s="199">
        <f t="shared" si="2"/>
        <v>0.16375190378656576</v>
      </c>
      <c r="H28" s="131" t="s">
        <v>692</v>
      </c>
      <c r="I28" s="131" t="s">
        <v>410</v>
      </c>
      <c r="J28" s="131" t="s">
        <v>54</v>
      </c>
      <c r="K28" s="138" t="s">
        <v>51</v>
      </c>
      <c r="L28" s="131"/>
    </row>
    <row r="29" spans="1:12" x14ac:dyDescent="0.35">
      <c r="A29" s="136" t="s">
        <v>417</v>
      </c>
      <c r="B29" s="131" t="s">
        <v>18</v>
      </c>
      <c r="C29" s="158">
        <v>926.14</v>
      </c>
      <c r="D29" s="158">
        <v>811.94</v>
      </c>
      <c r="E29" s="158">
        <v>941.75</v>
      </c>
      <c r="F29" s="199">
        <f t="shared" si="1"/>
        <v>-0.12330749130800951</v>
      </c>
      <c r="G29" s="199">
        <f t="shared" si="2"/>
        <v>0.15987634554277402</v>
      </c>
      <c r="H29" s="131" t="s">
        <v>692</v>
      </c>
      <c r="I29" s="131" t="s">
        <v>410</v>
      </c>
      <c r="J29" s="131" t="s">
        <v>54</v>
      </c>
      <c r="K29" s="138" t="s">
        <v>51</v>
      </c>
      <c r="L29" s="131"/>
    </row>
    <row r="30" spans="1:12" x14ac:dyDescent="0.35">
      <c r="A30" s="136" t="s">
        <v>418</v>
      </c>
      <c r="B30" s="131" t="s">
        <v>18</v>
      </c>
      <c r="C30" s="158">
        <v>1291.97</v>
      </c>
      <c r="D30" s="158">
        <v>1132.9000000000001</v>
      </c>
      <c r="E30" s="158">
        <v>1311.07</v>
      </c>
      <c r="F30" s="199">
        <f t="shared" si="1"/>
        <v>-0.12312205391766058</v>
      </c>
      <c r="G30" s="199">
        <f t="shared" si="2"/>
        <v>0.15726895577720879</v>
      </c>
      <c r="H30" s="131" t="s">
        <v>692</v>
      </c>
      <c r="I30" s="131" t="s">
        <v>410</v>
      </c>
      <c r="J30" s="131" t="s">
        <v>54</v>
      </c>
      <c r="K30" s="138" t="s">
        <v>51</v>
      </c>
      <c r="L30" s="131"/>
    </row>
    <row r="31" spans="1:12" x14ac:dyDescent="0.35">
      <c r="A31" s="136" t="s">
        <v>693</v>
      </c>
      <c r="B31" s="131" t="s">
        <v>18</v>
      </c>
      <c r="C31" s="158">
        <v>2207.5</v>
      </c>
      <c r="D31" s="158">
        <v>1935.28</v>
      </c>
      <c r="E31" s="158">
        <v>2234.37</v>
      </c>
      <c r="F31" s="199">
        <f t="shared" si="1"/>
        <v>-0.12331596828992074</v>
      </c>
      <c r="G31" s="199">
        <f t="shared" si="2"/>
        <v>0.15454611219048403</v>
      </c>
      <c r="H31" s="131" t="s">
        <v>692</v>
      </c>
      <c r="I31" s="131" t="s">
        <v>410</v>
      </c>
      <c r="J31" s="131" t="s">
        <v>54</v>
      </c>
      <c r="K31" s="138" t="s">
        <v>51</v>
      </c>
      <c r="L31" s="131"/>
    </row>
    <row r="32" spans="1:12" x14ac:dyDescent="0.35">
      <c r="A32" s="136" t="s">
        <v>420</v>
      </c>
      <c r="B32" s="131" t="s">
        <v>18</v>
      </c>
      <c r="C32" s="158">
        <v>4222.0600000000004</v>
      </c>
      <c r="D32" s="158">
        <v>3700.52</v>
      </c>
      <c r="E32" s="158">
        <v>4265.6099999999997</v>
      </c>
      <c r="F32" s="199">
        <f t="shared" si="1"/>
        <v>-0.12352737763082484</v>
      </c>
      <c r="G32" s="199">
        <f t="shared" si="2"/>
        <v>0.15270556570427932</v>
      </c>
      <c r="H32" s="131" t="s">
        <v>692</v>
      </c>
      <c r="I32" s="131" t="s">
        <v>410</v>
      </c>
      <c r="J32" s="131" t="s">
        <v>54</v>
      </c>
      <c r="K32" s="138" t="s">
        <v>51</v>
      </c>
      <c r="L32" s="131"/>
    </row>
    <row r="33" spans="1:12" x14ac:dyDescent="0.35">
      <c r="A33" s="136" t="s">
        <v>421</v>
      </c>
      <c r="B33" s="131" t="s">
        <v>18</v>
      </c>
      <c r="C33" s="158">
        <v>6419.94</v>
      </c>
      <c r="D33" s="158">
        <v>5626.25</v>
      </c>
      <c r="E33" s="158">
        <v>6481.52</v>
      </c>
      <c r="F33" s="199">
        <f t="shared" si="1"/>
        <v>-0.12362888126680306</v>
      </c>
      <c r="G33" s="199">
        <f t="shared" si="2"/>
        <v>0.15201421906243065</v>
      </c>
      <c r="H33" s="131" t="s">
        <v>692</v>
      </c>
      <c r="I33" s="131" t="s">
        <v>410</v>
      </c>
      <c r="J33" s="131" t="s">
        <v>54</v>
      </c>
      <c r="K33" s="138" t="s">
        <v>51</v>
      </c>
      <c r="L33" s="131"/>
    </row>
    <row r="34" spans="1:12" x14ac:dyDescent="0.35">
      <c r="A34" s="136" t="s">
        <v>422</v>
      </c>
      <c r="B34" s="131" t="s">
        <v>18</v>
      </c>
      <c r="C34" s="158">
        <v>9166.86</v>
      </c>
      <c r="D34" s="158">
        <v>8033.4</v>
      </c>
      <c r="E34" s="158">
        <v>9251.4</v>
      </c>
      <c r="F34" s="199">
        <f t="shared" si="1"/>
        <v>-0.12364757397843983</v>
      </c>
      <c r="G34" s="199">
        <f t="shared" si="2"/>
        <v>0.15161699902905371</v>
      </c>
      <c r="H34" s="131" t="s">
        <v>692</v>
      </c>
      <c r="I34" s="131" t="s">
        <v>410</v>
      </c>
      <c r="J34" s="131" t="s">
        <v>54</v>
      </c>
      <c r="K34" s="138" t="s">
        <v>51</v>
      </c>
      <c r="L34" s="131"/>
    </row>
    <row r="35" spans="1:12" x14ac:dyDescent="0.35">
      <c r="A35" s="136" t="s">
        <v>423</v>
      </c>
      <c r="B35" s="131" t="s">
        <v>18</v>
      </c>
      <c r="C35" s="158">
        <v>12829.86</v>
      </c>
      <c r="D35" s="158">
        <v>11242.93</v>
      </c>
      <c r="E35" s="158">
        <v>12944.58</v>
      </c>
      <c r="F35" s="199">
        <f t="shared" si="1"/>
        <v>-0.12369035983245337</v>
      </c>
      <c r="G35" s="199">
        <f t="shared" si="2"/>
        <v>0.15135289466357965</v>
      </c>
      <c r="H35" s="131" t="s">
        <v>692</v>
      </c>
      <c r="I35" s="131" t="s">
        <v>410</v>
      </c>
      <c r="J35" s="131" t="s">
        <v>54</v>
      </c>
      <c r="K35" s="138" t="s">
        <v>51</v>
      </c>
      <c r="L35" s="131"/>
    </row>
    <row r="36" spans="1:12" x14ac:dyDescent="0.35">
      <c r="A36" s="136" t="s">
        <v>424</v>
      </c>
      <c r="B36" s="131" t="s">
        <v>18</v>
      </c>
      <c r="C36" s="158">
        <v>16492.759999999998</v>
      </c>
      <c r="D36" s="158">
        <v>14452.47</v>
      </c>
      <c r="E36" s="158">
        <v>16637.75</v>
      </c>
      <c r="F36" s="199">
        <f t="shared" si="1"/>
        <v>-0.1237082210618477</v>
      </c>
      <c r="G36" s="199">
        <f t="shared" si="2"/>
        <v>0.1512046037805303</v>
      </c>
      <c r="H36" s="131" t="s">
        <v>692</v>
      </c>
      <c r="I36" s="131" t="s">
        <v>410</v>
      </c>
      <c r="J36" s="131" t="s">
        <v>54</v>
      </c>
      <c r="K36" s="138" t="s">
        <v>51</v>
      </c>
      <c r="L36" s="131"/>
    </row>
    <row r="37" spans="1:12" x14ac:dyDescent="0.35">
      <c r="A37" s="136" t="s">
        <v>425</v>
      </c>
      <c r="B37" s="131" t="s">
        <v>18</v>
      </c>
      <c r="C37" s="158">
        <v>20155.77</v>
      </c>
      <c r="D37" s="158">
        <v>17662</v>
      </c>
      <c r="E37" s="158">
        <v>20330.93</v>
      </c>
      <c r="F37" s="199">
        <f t="shared" si="1"/>
        <v>-0.12372486885889253</v>
      </c>
      <c r="G37" s="199">
        <f t="shared" si="2"/>
        <v>0.15111142565960822</v>
      </c>
      <c r="H37" s="131" t="s">
        <v>692</v>
      </c>
      <c r="I37" s="131" t="s">
        <v>410</v>
      </c>
      <c r="J37" s="131" t="s">
        <v>54</v>
      </c>
      <c r="K37" s="138" t="s">
        <v>51</v>
      </c>
      <c r="L37" s="131"/>
    </row>
    <row r="38" spans="1:12" x14ac:dyDescent="0.35">
      <c r="A38" s="136" t="s">
        <v>426</v>
      </c>
      <c r="B38" s="131" t="s">
        <v>18</v>
      </c>
      <c r="C38" s="158">
        <v>23818.54</v>
      </c>
      <c r="D38" s="158">
        <v>20871.53</v>
      </c>
      <c r="E38" s="158">
        <v>24024.11</v>
      </c>
      <c r="F38" s="199">
        <f t="shared" si="1"/>
        <v>-0.12372756684498722</v>
      </c>
      <c r="G38" s="199">
        <f>(E38-D38)/D38</f>
        <v>0.15104690456329756</v>
      </c>
      <c r="H38" s="131" t="s">
        <v>692</v>
      </c>
      <c r="I38" s="131" t="s">
        <v>410</v>
      </c>
      <c r="J38" s="131" t="s">
        <v>54</v>
      </c>
      <c r="K38" s="138" t="s">
        <v>51</v>
      </c>
      <c r="L38" s="131"/>
    </row>
    <row r="39" spans="1:12" x14ac:dyDescent="0.35">
      <c r="A39" s="136" t="s">
        <v>427</v>
      </c>
      <c r="B39" s="131" t="s">
        <v>18</v>
      </c>
      <c r="C39" s="158">
        <v>27483.71</v>
      </c>
      <c r="D39" s="158">
        <v>24081.07</v>
      </c>
      <c r="E39" s="158">
        <v>27717.279999999999</v>
      </c>
      <c r="F39" s="199">
        <f t="shared" si="1"/>
        <v>-0.1238057016319849</v>
      </c>
      <c r="G39" s="199">
        <f t="shared" si="2"/>
        <v>0.15099868901174238</v>
      </c>
      <c r="H39" s="131" t="s">
        <v>692</v>
      </c>
      <c r="I39" s="131" t="s">
        <v>410</v>
      </c>
      <c r="J39" s="131" t="s">
        <v>54</v>
      </c>
      <c r="K39" s="138" t="s">
        <v>51</v>
      </c>
      <c r="L39" s="131"/>
    </row>
    <row r="40" spans="1:12" x14ac:dyDescent="0.35">
      <c r="A40" s="136" t="s">
        <v>428</v>
      </c>
      <c r="B40" s="131" t="s">
        <v>18</v>
      </c>
      <c r="C40" s="158">
        <v>31148.89</v>
      </c>
      <c r="D40" s="158">
        <v>27290.6</v>
      </c>
      <c r="E40" s="158">
        <v>31410.46</v>
      </c>
      <c r="F40" s="199">
        <f t="shared" si="1"/>
        <v>-0.12386605108560854</v>
      </c>
      <c r="G40" s="199">
        <f t="shared" si="2"/>
        <v>0.15096260250782323</v>
      </c>
      <c r="H40" s="131" t="s">
        <v>692</v>
      </c>
      <c r="I40" s="131" t="s">
        <v>410</v>
      </c>
      <c r="J40" s="131" t="s">
        <v>54</v>
      </c>
      <c r="K40" s="138" t="s">
        <v>51</v>
      </c>
      <c r="L40" s="131"/>
    </row>
    <row r="41" spans="1:12" x14ac:dyDescent="0.35">
      <c r="A41" s="136" t="s">
        <v>429</v>
      </c>
      <c r="B41" s="131" t="s">
        <v>18</v>
      </c>
      <c r="C41" s="158">
        <v>34814.21</v>
      </c>
      <c r="D41" s="158">
        <v>30500.14</v>
      </c>
      <c r="E41" s="158">
        <v>35103.629999999997</v>
      </c>
      <c r="F41" s="199">
        <f t="shared" si="1"/>
        <v>-0.12391692932282536</v>
      </c>
      <c r="G41" s="199">
        <f t="shared" si="2"/>
        <v>0.15093340555158102</v>
      </c>
      <c r="H41" s="131" t="s">
        <v>692</v>
      </c>
      <c r="I41" s="131" t="s">
        <v>410</v>
      </c>
      <c r="J41" s="131" t="s">
        <v>54</v>
      </c>
      <c r="K41" s="138" t="s">
        <v>51</v>
      </c>
      <c r="L41" s="131"/>
    </row>
    <row r="42" spans="1:12" x14ac:dyDescent="0.35">
      <c r="A42" s="136" t="s">
        <v>430</v>
      </c>
      <c r="B42" s="131" t="s">
        <v>18</v>
      </c>
      <c r="C42" s="158">
        <v>54957.55</v>
      </c>
      <c r="D42" s="158">
        <v>48152.58</v>
      </c>
      <c r="E42" s="158">
        <v>55416.1</v>
      </c>
      <c r="F42" s="199">
        <f t="shared" si="1"/>
        <v>-0.12382229557176404</v>
      </c>
      <c r="G42" s="199">
        <f t="shared" si="2"/>
        <v>0.15084383848175936</v>
      </c>
      <c r="H42" s="131" t="s">
        <v>692</v>
      </c>
      <c r="I42" s="131" t="s">
        <v>410</v>
      </c>
      <c r="J42" s="131" t="s">
        <v>54</v>
      </c>
      <c r="K42" s="138" t="s">
        <v>51</v>
      </c>
      <c r="L42" s="131"/>
    </row>
    <row r="43" spans="1:12" x14ac:dyDescent="0.35">
      <c r="A43" s="144" t="s">
        <v>431</v>
      </c>
      <c r="B43" s="145" t="s">
        <v>18</v>
      </c>
      <c r="C43" s="159">
        <v>128238.88</v>
      </c>
      <c r="D43" s="159">
        <v>112343.27</v>
      </c>
      <c r="E43" s="159">
        <v>129279.63</v>
      </c>
      <c r="F43" s="200">
        <f t="shared" si="1"/>
        <v>-0.12395312560434089</v>
      </c>
      <c r="G43" s="200">
        <f t="shared" si="2"/>
        <v>0.15075544801215063</v>
      </c>
      <c r="H43" s="145" t="s">
        <v>692</v>
      </c>
      <c r="I43" s="145" t="s">
        <v>410</v>
      </c>
      <c r="J43" s="145" t="s">
        <v>54</v>
      </c>
      <c r="K43" s="147" t="s">
        <v>51</v>
      </c>
      <c r="L43" s="131"/>
    </row>
    <row r="44" spans="1:12" x14ac:dyDescent="0.35">
      <c r="A44" s="140" t="s">
        <v>404</v>
      </c>
      <c r="B44" s="141" t="s">
        <v>18</v>
      </c>
      <c r="C44" s="161">
        <v>10.3</v>
      </c>
      <c r="D44" s="161">
        <v>9.56</v>
      </c>
      <c r="E44" s="161">
        <v>26.89</v>
      </c>
      <c r="F44" s="204">
        <f t="shared" si="1"/>
        <v>-7.1844660194174778E-2</v>
      </c>
      <c r="G44" s="204">
        <f>(E44-D44)/D44</f>
        <v>1.8127615062761504</v>
      </c>
      <c r="H44" s="141" t="s">
        <v>692</v>
      </c>
      <c r="I44" s="141" t="s">
        <v>410</v>
      </c>
      <c r="J44" s="141" t="s">
        <v>54</v>
      </c>
      <c r="K44" s="143" t="s">
        <v>55</v>
      </c>
      <c r="L44" s="131"/>
    </row>
    <row r="45" spans="1:12" x14ac:dyDescent="0.3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</row>
    <row r="46" spans="1:12" x14ac:dyDescent="0.35">
      <c r="A46" s="132" t="s">
        <v>68</v>
      </c>
      <c r="B46" s="149"/>
      <c r="C46" s="131"/>
      <c r="D46" s="131"/>
      <c r="E46" s="131"/>
      <c r="F46" s="131"/>
      <c r="G46" s="131"/>
      <c r="H46" s="131"/>
      <c r="I46" s="149"/>
      <c r="J46" s="131"/>
      <c r="K46" s="131"/>
      <c r="L46" s="131"/>
    </row>
    <row r="47" spans="1:12" x14ac:dyDescent="0.35">
      <c r="A47" s="132"/>
      <c r="B47" s="149"/>
      <c r="C47" s="131"/>
      <c r="D47" s="131"/>
      <c r="E47" s="131"/>
      <c r="F47" s="131"/>
      <c r="G47" s="131"/>
      <c r="H47" s="131"/>
      <c r="I47" s="149"/>
      <c r="J47" s="131"/>
      <c r="K47" s="131"/>
      <c r="L47" s="131"/>
    </row>
    <row r="48" spans="1:12" x14ac:dyDescent="0.35">
      <c r="A48" s="208" t="s">
        <v>11</v>
      </c>
      <c r="B48" s="209" t="s">
        <v>12</v>
      </c>
      <c r="C48" s="185" t="s">
        <v>444</v>
      </c>
      <c r="D48" s="185" t="s">
        <v>445</v>
      </c>
      <c r="E48" s="185" t="s">
        <v>497</v>
      </c>
      <c r="F48" s="185" t="s">
        <v>388</v>
      </c>
      <c r="G48" s="185" t="s">
        <v>389</v>
      </c>
      <c r="H48" s="209" t="s">
        <v>14</v>
      </c>
      <c r="I48" s="209" t="s">
        <v>15</v>
      </c>
      <c r="J48" s="209" t="s">
        <v>16</v>
      </c>
      <c r="K48" s="210" t="s">
        <v>17</v>
      </c>
      <c r="L48" s="131"/>
    </row>
    <row r="49" spans="1:12" x14ac:dyDescent="0.35">
      <c r="A49" s="140" t="s">
        <v>404</v>
      </c>
      <c r="B49" s="141" t="s">
        <v>18</v>
      </c>
      <c r="C49" s="161">
        <v>17.09</v>
      </c>
      <c r="D49" s="161">
        <v>17.48</v>
      </c>
      <c r="E49" s="161">
        <v>20.55</v>
      </c>
      <c r="F49" s="204">
        <f>(D49-C49)/C49</f>
        <v>2.282036278525457E-2</v>
      </c>
      <c r="G49" s="204">
        <f>(E49-D49)/D49</f>
        <v>0.17562929061784899</v>
      </c>
      <c r="H49" s="141" t="s">
        <v>694</v>
      </c>
      <c r="I49" s="141" t="s">
        <v>433</v>
      </c>
      <c r="J49" s="141" t="s">
        <v>76</v>
      </c>
      <c r="K49" s="143" t="s">
        <v>77</v>
      </c>
      <c r="L49" s="131"/>
    </row>
    <row r="50" spans="1:12" x14ac:dyDescent="0.35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</row>
    <row r="51" spans="1:12" x14ac:dyDescent="0.35">
      <c r="A51" s="132" t="s">
        <v>86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</row>
    <row r="52" spans="1:12" x14ac:dyDescent="0.35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</row>
    <row r="53" spans="1:12" x14ac:dyDescent="0.35">
      <c r="A53" s="208" t="s">
        <v>11</v>
      </c>
      <c r="B53" s="209" t="s">
        <v>12</v>
      </c>
      <c r="C53" s="185" t="s">
        <v>444</v>
      </c>
      <c r="D53" s="185" t="s">
        <v>445</v>
      </c>
      <c r="E53" s="185" t="s">
        <v>497</v>
      </c>
      <c r="F53" s="185" t="s">
        <v>388</v>
      </c>
      <c r="G53" s="185" t="s">
        <v>389</v>
      </c>
      <c r="H53" s="209" t="s">
        <v>14</v>
      </c>
      <c r="I53" s="209" t="s">
        <v>15</v>
      </c>
      <c r="J53" s="209" t="s">
        <v>16</v>
      </c>
      <c r="K53" s="210" t="s">
        <v>17</v>
      </c>
      <c r="L53" s="131"/>
    </row>
    <row r="54" spans="1:12" x14ac:dyDescent="0.35">
      <c r="A54" s="211" t="s">
        <v>434</v>
      </c>
      <c r="B54" s="139" t="s">
        <v>23</v>
      </c>
      <c r="C54" s="244">
        <v>0.33110000000000001</v>
      </c>
      <c r="D54" s="244">
        <v>0.3805</v>
      </c>
      <c r="E54" s="244">
        <v>0.4294</v>
      </c>
      <c r="F54" s="205">
        <f t="shared" ref="F54:F60" si="3">(D54-C54)/C54</f>
        <v>0.1491996375717306</v>
      </c>
      <c r="G54" s="205">
        <f t="shared" ref="G54:G60" si="4">(E54-D54)/D54</f>
        <v>0.12851511169513796</v>
      </c>
      <c r="H54" s="139" t="s">
        <v>695</v>
      </c>
      <c r="I54" s="139" t="s">
        <v>436</v>
      </c>
      <c r="J54" s="139" t="s">
        <v>99</v>
      </c>
      <c r="K54" s="148" t="s">
        <v>100</v>
      </c>
      <c r="L54" s="131"/>
    </row>
    <row r="55" spans="1:12" x14ac:dyDescent="0.35">
      <c r="A55" s="136" t="s">
        <v>437</v>
      </c>
      <c r="B55" s="131" t="s">
        <v>23</v>
      </c>
      <c r="C55" s="129">
        <v>0.33150000000000002</v>
      </c>
      <c r="D55" s="129">
        <v>0.38</v>
      </c>
      <c r="E55" s="129">
        <v>0.42920000000000003</v>
      </c>
      <c r="F55" s="199">
        <f t="shared" si="3"/>
        <v>0.14630467571644037</v>
      </c>
      <c r="G55" s="199">
        <f t="shared" si="4"/>
        <v>0.12947368421052638</v>
      </c>
      <c r="H55" s="131" t="s">
        <v>695</v>
      </c>
      <c r="I55" s="131" t="s">
        <v>436</v>
      </c>
      <c r="J55" s="131" t="s">
        <v>101</v>
      </c>
      <c r="K55" s="138" t="s">
        <v>102</v>
      </c>
      <c r="L55" s="131"/>
    </row>
    <row r="56" spans="1:12" x14ac:dyDescent="0.35">
      <c r="A56" s="136" t="s">
        <v>438</v>
      </c>
      <c r="B56" s="131" t="s">
        <v>23</v>
      </c>
      <c r="C56" s="129">
        <v>0.19989999999999999</v>
      </c>
      <c r="D56" s="129">
        <v>0.22789999999999999</v>
      </c>
      <c r="E56" s="129">
        <v>0.25829999999999997</v>
      </c>
      <c r="F56" s="199">
        <f t="shared" si="3"/>
        <v>0.14007003501750875</v>
      </c>
      <c r="G56" s="199">
        <f t="shared" si="4"/>
        <v>0.13339183852566908</v>
      </c>
      <c r="H56" s="131" t="s">
        <v>695</v>
      </c>
      <c r="I56" s="131" t="s">
        <v>436</v>
      </c>
      <c r="J56" s="131" t="s">
        <v>107</v>
      </c>
      <c r="K56" s="138" t="s">
        <v>108</v>
      </c>
      <c r="L56" s="131"/>
    </row>
    <row r="57" spans="1:12" x14ac:dyDescent="0.35">
      <c r="A57" s="136" t="s">
        <v>439</v>
      </c>
      <c r="B57" s="131" t="s">
        <v>23</v>
      </c>
      <c r="C57" s="129">
        <v>0.1479</v>
      </c>
      <c r="D57" s="129">
        <v>0.24199999999999999</v>
      </c>
      <c r="E57" s="129">
        <v>0.2407</v>
      </c>
      <c r="F57" s="199">
        <f t="shared" si="3"/>
        <v>0.63624070317782278</v>
      </c>
      <c r="G57" s="199">
        <f>(E57-D57)/D57</f>
        <v>-5.3719008264462628E-3</v>
      </c>
      <c r="H57" s="131" t="s">
        <v>695</v>
      </c>
      <c r="I57" s="131" t="s">
        <v>436</v>
      </c>
      <c r="J57" s="131" t="s">
        <v>109</v>
      </c>
      <c r="K57" s="138" t="s">
        <v>110</v>
      </c>
      <c r="L57" s="131"/>
    </row>
    <row r="58" spans="1:12" x14ac:dyDescent="0.35">
      <c r="A58" s="152" t="s">
        <v>440</v>
      </c>
      <c r="B58" s="131" t="s">
        <v>113</v>
      </c>
      <c r="C58" s="160">
        <v>351</v>
      </c>
      <c r="D58" s="160">
        <v>351</v>
      </c>
      <c r="E58" s="160">
        <v>351</v>
      </c>
      <c r="F58" s="199">
        <f t="shared" si="3"/>
        <v>0</v>
      </c>
      <c r="G58" s="199">
        <f t="shared" si="4"/>
        <v>0</v>
      </c>
      <c r="H58" s="131" t="s">
        <v>695</v>
      </c>
      <c r="I58" s="131" t="s">
        <v>436</v>
      </c>
      <c r="J58" s="131" t="s">
        <v>114</v>
      </c>
      <c r="K58" s="138" t="s">
        <v>115</v>
      </c>
      <c r="L58" s="131"/>
    </row>
    <row r="59" spans="1:12" x14ac:dyDescent="0.35">
      <c r="A59" s="136" t="s">
        <v>441</v>
      </c>
      <c r="B59" s="131" t="s">
        <v>113</v>
      </c>
      <c r="C59" s="160">
        <v>343</v>
      </c>
      <c r="D59" s="160">
        <v>343</v>
      </c>
      <c r="E59" s="160">
        <v>343</v>
      </c>
      <c r="F59" s="199">
        <f t="shared" si="3"/>
        <v>0</v>
      </c>
      <c r="G59" s="199">
        <f>(E59-D59)/D59</f>
        <v>0</v>
      </c>
      <c r="H59" s="131" t="s">
        <v>695</v>
      </c>
      <c r="I59" s="131" t="s">
        <v>436</v>
      </c>
      <c r="J59" s="131" t="s">
        <v>116</v>
      </c>
      <c r="K59" s="138" t="s">
        <v>117</v>
      </c>
      <c r="L59" s="131"/>
    </row>
    <row r="60" spans="1:12" x14ac:dyDescent="0.35">
      <c r="A60" s="144" t="s">
        <v>404</v>
      </c>
      <c r="B60" s="145" t="s">
        <v>18</v>
      </c>
      <c r="C60" s="155">
        <v>77.92</v>
      </c>
      <c r="D60" s="155">
        <v>80.7</v>
      </c>
      <c r="E60" s="155">
        <v>84.19</v>
      </c>
      <c r="F60" s="200">
        <f t="shared" si="3"/>
        <v>3.567761806981521E-2</v>
      </c>
      <c r="G60" s="200">
        <f t="shared" si="4"/>
        <v>4.3246592317224219E-2</v>
      </c>
      <c r="H60" s="145" t="s">
        <v>695</v>
      </c>
      <c r="I60" s="145" t="s">
        <v>436</v>
      </c>
      <c r="J60" s="145" t="s">
        <v>124</v>
      </c>
      <c r="K60" s="147" t="s">
        <v>125</v>
      </c>
      <c r="L60" s="131"/>
    </row>
    <row r="61" spans="1:12" x14ac:dyDescent="0.35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</row>
    <row r="62" spans="1:12" x14ac:dyDescent="0.35">
      <c r="A62" s="132" t="s">
        <v>239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</row>
    <row r="63" spans="1:12" x14ac:dyDescent="0.35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</row>
    <row r="64" spans="1:12" x14ac:dyDescent="0.35">
      <c r="A64" s="133" t="s">
        <v>635</v>
      </c>
      <c r="B64" s="134" t="s">
        <v>635</v>
      </c>
      <c r="C64" s="134" t="s">
        <v>635</v>
      </c>
      <c r="D64" s="134"/>
      <c r="E64" s="134"/>
      <c r="F64" s="134"/>
      <c r="G64" s="134"/>
      <c r="H64" s="133" t="s">
        <v>240</v>
      </c>
      <c r="I64" s="133" t="s">
        <v>241</v>
      </c>
      <c r="J64" s="133" t="s">
        <v>242</v>
      </c>
      <c r="K64" s="133" t="s">
        <v>243</v>
      </c>
      <c r="L64" s="150" t="s">
        <v>244</v>
      </c>
    </row>
    <row r="65" spans="1:12" ht="15.5" x14ac:dyDescent="0.35">
      <c r="A65" s="136" t="s">
        <v>245</v>
      </c>
      <c r="B65" s="131"/>
      <c r="C65" s="131"/>
      <c r="D65" s="131"/>
      <c r="E65" s="131"/>
      <c r="F65" s="131"/>
      <c r="G65" s="131"/>
      <c r="H65" s="136" t="s">
        <v>635</v>
      </c>
      <c r="I65" s="236" t="s">
        <v>635</v>
      </c>
      <c r="J65" s="237" t="s">
        <v>636</v>
      </c>
      <c r="K65" s="138" t="s">
        <v>635</v>
      </c>
      <c r="L65" s="138" t="s">
        <v>635</v>
      </c>
    </row>
    <row r="66" spans="1:12" ht="15.5" x14ac:dyDescent="0.35">
      <c r="A66" s="136" t="s">
        <v>247</v>
      </c>
      <c r="B66" s="131"/>
      <c r="C66" s="131"/>
      <c r="D66" s="131"/>
      <c r="E66" s="131"/>
      <c r="F66" s="131"/>
      <c r="G66" s="131"/>
      <c r="H66" s="136" t="s">
        <v>635</v>
      </c>
      <c r="I66" s="238" t="s">
        <v>696</v>
      </c>
      <c r="J66" s="138" t="s">
        <v>635</v>
      </c>
      <c r="K66" s="138" t="s">
        <v>635</v>
      </c>
      <c r="L66" s="138" t="s">
        <v>635</v>
      </c>
    </row>
    <row r="67" spans="1:12" ht="15.5" x14ac:dyDescent="0.35">
      <c r="A67" s="136" t="s">
        <v>248</v>
      </c>
      <c r="B67" s="131"/>
      <c r="C67" s="131"/>
      <c r="D67" s="131"/>
      <c r="E67" s="131"/>
      <c r="F67" s="131"/>
      <c r="G67" s="131"/>
      <c r="H67" s="239" t="s">
        <v>636</v>
      </c>
      <c r="I67" s="236" t="s">
        <v>635</v>
      </c>
      <c r="J67" s="138" t="s">
        <v>635</v>
      </c>
      <c r="K67" s="138" t="s">
        <v>635</v>
      </c>
      <c r="L67" s="138" t="s">
        <v>635</v>
      </c>
    </row>
    <row r="68" spans="1:12" ht="15.5" x14ac:dyDescent="0.35">
      <c r="A68" s="144" t="s">
        <v>249</v>
      </c>
      <c r="B68" s="145" t="s">
        <v>635</v>
      </c>
      <c r="C68" s="145" t="s">
        <v>635</v>
      </c>
      <c r="D68" s="145"/>
      <c r="E68" s="145"/>
      <c r="F68" s="145"/>
      <c r="G68" s="145"/>
      <c r="H68" s="144" t="s">
        <v>635</v>
      </c>
      <c r="I68" s="240" t="s">
        <v>635</v>
      </c>
      <c r="J68" s="147" t="s">
        <v>635</v>
      </c>
      <c r="K68" s="241" t="s">
        <v>697</v>
      </c>
      <c r="L68" s="147" t="s">
        <v>635</v>
      </c>
    </row>
  </sheetData>
  <conditionalFormatting sqref="G4:G10 G16:G17 G22:G44 G49 G54:G60">
    <cfRule type="cellIs" dxfId="4" priority="1" operator="greaterThan">
      <formula>0.05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6C15-603F-4CC8-9C9D-7473013F3777}">
  <dimension ref="A1:N120"/>
  <sheetViews>
    <sheetView topLeftCell="A87" workbookViewId="0">
      <selection activeCell="D91" sqref="D91:D101"/>
    </sheetView>
  </sheetViews>
  <sheetFormatPr defaultRowHeight="14.5" x14ac:dyDescent="0.35"/>
  <cols>
    <col min="1" max="1" width="49.54296875" bestFit="1" customWidth="1"/>
    <col min="2" max="2" width="16.1796875" customWidth="1"/>
    <col min="3" max="5" width="16.1796875" style="90" customWidth="1"/>
    <col min="6" max="6" width="23" bestFit="1" customWidth="1"/>
    <col min="7" max="7" width="34.453125" bestFit="1" customWidth="1"/>
    <col min="8" max="8" width="21.1796875" bestFit="1" customWidth="1"/>
    <col min="9" max="9" width="61.26953125" bestFit="1" customWidth="1"/>
    <col min="10" max="10" width="29" bestFit="1" customWidth="1"/>
  </cols>
  <sheetData>
    <row r="1" spans="1:14" x14ac:dyDescent="0.35">
      <c r="A1" s="81" t="s">
        <v>698</v>
      </c>
    </row>
    <row r="2" spans="1:14" ht="15" customHeight="1" x14ac:dyDescent="0.35">
      <c r="A2" s="132" t="s">
        <v>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4" ht="15" customHeight="1" x14ac:dyDescent="0.35">
      <c r="A3" s="208" t="s">
        <v>11</v>
      </c>
      <c r="B3" s="209" t="s">
        <v>12</v>
      </c>
      <c r="C3" s="209" t="s">
        <v>445</v>
      </c>
      <c r="D3" s="185" t="s">
        <v>497</v>
      </c>
      <c r="E3" s="185" t="s">
        <v>389</v>
      </c>
      <c r="F3" s="209" t="s">
        <v>14</v>
      </c>
      <c r="G3" s="209" t="s">
        <v>15</v>
      </c>
      <c r="H3" s="209" t="s">
        <v>16</v>
      </c>
      <c r="I3" s="210" t="s">
        <v>17</v>
      </c>
      <c r="J3" s="131"/>
    </row>
    <row r="4" spans="1:14" ht="15" customHeight="1" x14ac:dyDescent="0.35">
      <c r="A4" s="211" t="s">
        <v>393</v>
      </c>
      <c r="B4" s="139" t="s">
        <v>18</v>
      </c>
      <c r="C4" s="157">
        <v>25</v>
      </c>
      <c r="D4" s="157">
        <v>25</v>
      </c>
      <c r="E4" s="205">
        <f t="shared" ref="E4:E9" si="0">(D4-C4)/C4</f>
        <v>0</v>
      </c>
      <c r="F4" s="8" t="s">
        <v>699</v>
      </c>
      <c r="G4" s="8" t="s">
        <v>700</v>
      </c>
      <c r="H4" s="139" t="s">
        <v>19</v>
      </c>
      <c r="I4" s="148" t="s">
        <v>20</v>
      </c>
      <c r="J4" s="131"/>
    </row>
    <row r="5" spans="1:14" ht="15" customHeight="1" x14ac:dyDescent="0.35">
      <c r="A5" s="136" t="s">
        <v>396</v>
      </c>
      <c r="B5" s="131" t="s">
        <v>18</v>
      </c>
      <c r="C5" s="158">
        <v>41.7</v>
      </c>
      <c r="D5" s="158">
        <v>41.7</v>
      </c>
      <c r="E5" s="199">
        <f t="shared" si="0"/>
        <v>0</v>
      </c>
      <c r="F5" t="s">
        <v>699</v>
      </c>
      <c r="G5" t="s">
        <v>700</v>
      </c>
      <c r="H5" s="131" t="s">
        <v>19</v>
      </c>
      <c r="I5" s="138" t="s">
        <v>20</v>
      </c>
      <c r="J5" s="131"/>
    </row>
    <row r="6" spans="1:14" ht="15" customHeight="1" x14ac:dyDescent="0.35">
      <c r="A6" s="136" t="s">
        <v>398</v>
      </c>
      <c r="B6" s="131" t="s">
        <v>18</v>
      </c>
      <c r="C6" s="158">
        <v>208.33</v>
      </c>
      <c r="D6" s="158">
        <v>208.33</v>
      </c>
      <c r="E6" s="199">
        <f t="shared" si="0"/>
        <v>0</v>
      </c>
      <c r="F6" t="s">
        <v>699</v>
      </c>
      <c r="G6" t="s">
        <v>700</v>
      </c>
      <c r="H6" s="131" t="s">
        <v>19</v>
      </c>
      <c r="I6" s="138" t="s">
        <v>20</v>
      </c>
      <c r="J6" s="131"/>
    </row>
    <row r="7" spans="1:14" ht="15" customHeight="1" x14ac:dyDescent="0.35">
      <c r="A7" s="136" t="s">
        <v>612</v>
      </c>
      <c r="B7" s="131" t="s">
        <v>18</v>
      </c>
      <c r="C7" s="158">
        <v>625</v>
      </c>
      <c r="D7" s="158">
        <v>625</v>
      </c>
      <c r="E7" s="199">
        <f t="shared" si="0"/>
        <v>0</v>
      </c>
      <c r="F7" t="s">
        <v>699</v>
      </c>
      <c r="G7" t="s">
        <v>700</v>
      </c>
      <c r="H7" s="131" t="s">
        <v>19</v>
      </c>
      <c r="I7" s="138" t="s">
        <v>20</v>
      </c>
      <c r="J7" s="131"/>
    </row>
    <row r="8" spans="1:14" ht="15" customHeight="1" x14ac:dyDescent="0.35">
      <c r="A8" s="211" t="s">
        <v>613</v>
      </c>
      <c r="B8" s="139" t="s">
        <v>23</v>
      </c>
      <c r="C8" s="247">
        <v>1.9674</v>
      </c>
      <c r="D8" s="247">
        <v>2.0152999999999999</v>
      </c>
      <c r="E8" s="205">
        <f t="shared" si="0"/>
        <v>2.4346853715563603E-2</v>
      </c>
      <c r="F8" s="8" t="s">
        <v>699</v>
      </c>
      <c r="G8" s="8" t="s">
        <v>700</v>
      </c>
      <c r="H8" s="139" t="s">
        <v>24</v>
      </c>
      <c r="I8" s="148" t="s">
        <v>25</v>
      </c>
      <c r="J8" s="131"/>
    </row>
    <row r="9" spans="1:14" ht="15" customHeight="1" x14ac:dyDescent="0.35">
      <c r="A9" s="144" t="s">
        <v>614</v>
      </c>
      <c r="B9" s="145" t="s">
        <v>23</v>
      </c>
      <c r="C9" s="246">
        <v>1.9674</v>
      </c>
      <c r="D9" s="246">
        <v>2.0152999999999999</v>
      </c>
      <c r="E9" s="200">
        <f t="shared" si="0"/>
        <v>2.4346853715563603E-2</v>
      </c>
      <c r="F9" s="3" t="s">
        <v>699</v>
      </c>
      <c r="G9" s="3" t="s">
        <v>700</v>
      </c>
      <c r="H9" s="145" t="s">
        <v>24</v>
      </c>
      <c r="I9" s="147" t="s">
        <v>25</v>
      </c>
      <c r="J9" s="131"/>
    </row>
    <row r="10" spans="1:14" ht="15" customHeight="1" x14ac:dyDescent="0.35">
      <c r="A10" s="131"/>
      <c r="B10" s="131"/>
      <c r="C10" s="221"/>
      <c r="D10" s="221"/>
      <c r="E10" s="221"/>
      <c r="H10" s="131"/>
      <c r="I10" s="131"/>
      <c r="J10" s="131"/>
    </row>
    <row r="11" spans="1:14" ht="15" customHeight="1" x14ac:dyDescent="0.35">
      <c r="A11" s="151" t="s">
        <v>701</v>
      </c>
      <c r="B11" s="131"/>
      <c r="C11" s="221"/>
      <c r="D11" s="221"/>
      <c r="E11" s="221"/>
      <c r="H11" s="131"/>
      <c r="I11" s="131"/>
      <c r="J11" s="131"/>
    </row>
    <row r="12" spans="1:14" ht="15" customHeight="1" x14ac:dyDescent="0.35">
      <c r="A12" s="96" t="s">
        <v>702</v>
      </c>
      <c r="B12" s="243"/>
      <c r="C12" s="97"/>
      <c r="D12" s="97"/>
      <c r="E12" s="97"/>
      <c r="F12" s="98"/>
      <c r="G12" s="98"/>
      <c r="H12" s="98"/>
      <c r="I12" s="98"/>
      <c r="J12" s="97"/>
      <c r="K12" s="97"/>
      <c r="L12" s="97"/>
      <c r="M12" s="97"/>
      <c r="N12" s="131"/>
    </row>
    <row r="13" spans="1:14" ht="15" customHeight="1" x14ac:dyDescent="0.35">
      <c r="A13" s="126" t="s">
        <v>11</v>
      </c>
      <c r="B13" s="127" t="s">
        <v>12</v>
      </c>
      <c r="C13" s="185" t="s">
        <v>445</v>
      </c>
      <c r="D13" s="185" t="s">
        <v>497</v>
      </c>
      <c r="E13" s="185" t="s">
        <v>389</v>
      </c>
      <c r="F13" s="127" t="s">
        <v>14</v>
      </c>
      <c r="G13" s="127" t="s">
        <v>15</v>
      </c>
      <c r="H13" s="127" t="s">
        <v>16</v>
      </c>
      <c r="I13" s="128" t="s">
        <v>17</v>
      </c>
    </row>
    <row r="14" spans="1:14" ht="15" customHeight="1" x14ac:dyDescent="0.35">
      <c r="A14" s="106" t="s">
        <v>404</v>
      </c>
      <c r="B14" s="107" t="s">
        <v>18</v>
      </c>
      <c r="C14" s="176">
        <v>7.9</v>
      </c>
      <c r="D14" s="176">
        <v>9</v>
      </c>
      <c r="E14" s="205">
        <f t="shared" ref="E14:E19" si="1">(D14-C14)/C14</f>
        <v>0.13924050632911386</v>
      </c>
      <c r="F14" s="107" t="s">
        <v>703</v>
      </c>
      <c r="G14" s="107" t="s">
        <v>580</v>
      </c>
      <c r="H14" s="107" t="s">
        <v>42</v>
      </c>
      <c r="I14" s="108" t="s">
        <v>43</v>
      </c>
    </row>
    <row r="15" spans="1:14" ht="15" customHeight="1" x14ac:dyDescent="0.35">
      <c r="A15" s="109" t="s">
        <v>404</v>
      </c>
      <c r="B15" s="97" t="s">
        <v>18</v>
      </c>
      <c r="C15" s="177">
        <v>40</v>
      </c>
      <c r="D15" s="177">
        <v>50</v>
      </c>
      <c r="E15" s="199">
        <f t="shared" si="1"/>
        <v>0.25</v>
      </c>
      <c r="F15" s="97" t="s">
        <v>704</v>
      </c>
      <c r="G15" s="97" t="s">
        <v>705</v>
      </c>
      <c r="H15" s="97" t="s">
        <v>42</v>
      </c>
      <c r="I15" s="110" t="s">
        <v>43</v>
      </c>
    </row>
    <row r="16" spans="1:14" ht="15" customHeight="1" x14ac:dyDescent="0.35">
      <c r="A16" s="109" t="s">
        <v>404</v>
      </c>
      <c r="B16" s="97" t="s">
        <v>18</v>
      </c>
      <c r="C16" s="177">
        <v>352</v>
      </c>
      <c r="D16" s="177" t="s">
        <v>583</v>
      </c>
      <c r="E16" s="199" t="e">
        <f t="shared" si="1"/>
        <v>#VALUE!</v>
      </c>
      <c r="F16" s="97" t="s">
        <v>706</v>
      </c>
      <c r="G16" s="97" t="s">
        <v>707</v>
      </c>
      <c r="H16" s="97" t="s">
        <v>42</v>
      </c>
      <c r="I16" s="110" t="s">
        <v>43</v>
      </c>
    </row>
    <row r="17" spans="1:13" ht="15" customHeight="1" x14ac:dyDescent="0.35">
      <c r="A17" s="109" t="s">
        <v>407</v>
      </c>
      <c r="B17" s="97" t="s">
        <v>23</v>
      </c>
      <c r="C17" s="137">
        <v>2.2042000000000002</v>
      </c>
      <c r="D17" s="137">
        <v>2.4129999999999998</v>
      </c>
      <c r="E17" s="199">
        <f t="shared" si="1"/>
        <v>9.4728246075673553E-2</v>
      </c>
      <c r="F17" s="97" t="s">
        <v>703</v>
      </c>
      <c r="G17" s="97" t="s">
        <v>580</v>
      </c>
      <c r="H17" s="97" t="s">
        <v>44</v>
      </c>
      <c r="I17" s="110" t="s">
        <v>45</v>
      </c>
    </row>
    <row r="18" spans="1:13" ht="15" customHeight="1" x14ac:dyDescent="0.35">
      <c r="A18" s="109" t="s">
        <v>407</v>
      </c>
      <c r="B18" s="97" t="s">
        <v>23</v>
      </c>
      <c r="C18" s="137">
        <v>2.1356999999999999</v>
      </c>
      <c r="D18" s="137">
        <v>2.3258999999999999</v>
      </c>
      <c r="E18" s="199">
        <f t="shared" si="1"/>
        <v>8.905745188931026E-2</v>
      </c>
      <c r="F18" s="97" t="s">
        <v>704</v>
      </c>
      <c r="G18" s="97" t="s">
        <v>705</v>
      </c>
      <c r="H18" s="97" t="s">
        <v>44</v>
      </c>
      <c r="I18" s="110" t="s">
        <v>45</v>
      </c>
    </row>
    <row r="19" spans="1:13" ht="15" customHeight="1" x14ac:dyDescent="0.35">
      <c r="A19" s="103" t="s">
        <v>407</v>
      </c>
      <c r="B19" s="104" t="s">
        <v>23</v>
      </c>
      <c r="C19" s="198" t="s">
        <v>588</v>
      </c>
      <c r="D19" s="198"/>
      <c r="E19" s="200">
        <f t="shared" si="1"/>
        <v>-1</v>
      </c>
      <c r="F19" s="104" t="s">
        <v>706</v>
      </c>
      <c r="G19" s="104" t="s">
        <v>707</v>
      </c>
      <c r="H19" s="104" t="s">
        <v>44</v>
      </c>
      <c r="I19" s="105" t="s">
        <v>45</v>
      </c>
    </row>
    <row r="20" spans="1:13" ht="15" customHeight="1" x14ac:dyDescent="0.35">
      <c r="B20" s="131"/>
      <c r="C20" s="131"/>
      <c r="D20" s="131"/>
      <c r="E20" s="131"/>
      <c r="F20" s="137"/>
      <c r="G20" s="137"/>
      <c r="H20" s="199"/>
      <c r="I20" s="131"/>
      <c r="J20" s="131"/>
      <c r="K20" s="131"/>
      <c r="L20" s="131"/>
    </row>
    <row r="21" spans="1:13" ht="15" customHeight="1" x14ac:dyDescent="0.35">
      <c r="A21" s="1" t="s">
        <v>708</v>
      </c>
    </row>
    <row r="22" spans="1:13" ht="15" customHeight="1" x14ac:dyDescent="0.35">
      <c r="A22" s="126" t="s">
        <v>11</v>
      </c>
      <c r="B22" s="127" t="s">
        <v>12</v>
      </c>
      <c r="C22" s="185" t="s">
        <v>445</v>
      </c>
      <c r="D22" s="185" t="s">
        <v>497</v>
      </c>
      <c r="E22" s="185" t="s">
        <v>389</v>
      </c>
      <c r="F22" s="127" t="s">
        <v>14</v>
      </c>
      <c r="G22" s="127" t="s">
        <v>15</v>
      </c>
      <c r="H22" s="127" t="s">
        <v>16</v>
      </c>
      <c r="I22" s="128" t="s">
        <v>17</v>
      </c>
    </row>
    <row r="23" spans="1:13" ht="15" customHeight="1" x14ac:dyDescent="0.35">
      <c r="A23" s="248" t="s">
        <v>407</v>
      </c>
      <c r="B23" s="212" t="s">
        <v>23</v>
      </c>
      <c r="C23" s="188">
        <v>1.6294999999999999</v>
      </c>
      <c r="D23" s="188">
        <v>1.5496000000000001</v>
      </c>
      <c r="E23" s="204">
        <f>(D23-C23)/C23</f>
        <v>-4.9033445842282822E-2</v>
      </c>
      <c r="F23" s="212" t="s">
        <v>709</v>
      </c>
      <c r="G23" s="212" t="s">
        <v>529</v>
      </c>
      <c r="H23" s="212" t="s">
        <v>44</v>
      </c>
      <c r="I23" s="249" t="s">
        <v>45</v>
      </c>
    </row>
    <row r="24" spans="1:13" ht="15" customHeight="1" x14ac:dyDescent="0.35">
      <c r="C24" s="207"/>
      <c r="D24" s="207"/>
      <c r="E24" s="207"/>
    </row>
    <row r="25" spans="1:13" x14ac:dyDescent="0.35">
      <c r="A25" s="1" t="s">
        <v>710</v>
      </c>
      <c r="B25" s="243"/>
      <c r="C25" s="25"/>
      <c r="D25" s="25"/>
      <c r="E25" s="25"/>
      <c r="F25" s="93"/>
      <c r="G25" s="93"/>
      <c r="H25" s="93"/>
      <c r="I25" s="93"/>
      <c r="J25" s="26"/>
      <c r="K25" s="25"/>
      <c r="L25" s="26"/>
      <c r="M25" s="26"/>
    </row>
    <row r="26" spans="1:13" x14ac:dyDescent="0.35">
      <c r="A26" s="62" t="s">
        <v>11</v>
      </c>
      <c r="B26" s="58" t="s">
        <v>12</v>
      </c>
      <c r="C26" s="185" t="s">
        <v>445</v>
      </c>
      <c r="D26" s="185" t="s">
        <v>497</v>
      </c>
      <c r="E26" s="185" t="s">
        <v>389</v>
      </c>
      <c r="F26" s="58" t="s">
        <v>14</v>
      </c>
      <c r="G26" s="58" t="s">
        <v>15</v>
      </c>
      <c r="H26" s="58" t="s">
        <v>16</v>
      </c>
      <c r="I26" s="215" t="s">
        <v>17</v>
      </c>
    </row>
    <row r="27" spans="1:13" x14ac:dyDescent="0.35">
      <c r="A27" s="34" t="s">
        <v>589</v>
      </c>
      <c r="B27" s="8" t="s">
        <v>18</v>
      </c>
      <c r="C27" s="182">
        <v>21</v>
      </c>
      <c r="D27" s="182">
        <v>23</v>
      </c>
      <c r="E27" s="205">
        <f>(D27-C27)/C27</f>
        <v>9.5238095238095233E-2</v>
      </c>
      <c r="F27" s="8" t="s">
        <v>711</v>
      </c>
      <c r="G27" s="107" t="s">
        <v>591</v>
      </c>
      <c r="H27" s="8" t="s">
        <v>76</v>
      </c>
      <c r="I27" s="9" t="s">
        <v>77</v>
      </c>
    </row>
    <row r="28" spans="1:13" x14ac:dyDescent="0.35">
      <c r="A28" s="35" t="s">
        <v>589</v>
      </c>
      <c r="B28" t="s">
        <v>18</v>
      </c>
      <c r="C28" s="137">
        <v>21</v>
      </c>
      <c r="D28" s="137">
        <v>23</v>
      </c>
      <c r="E28" s="199">
        <f>(D28-C28)/C28</f>
        <v>9.5238095238095233E-2</v>
      </c>
      <c r="F28" t="s">
        <v>712</v>
      </c>
      <c r="G28" s="97" t="s">
        <v>593</v>
      </c>
      <c r="H28" t="s">
        <v>76</v>
      </c>
      <c r="I28" s="2" t="s">
        <v>77</v>
      </c>
    </row>
    <row r="29" spans="1:13" x14ac:dyDescent="0.35">
      <c r="A29" s="36" t="s">
        <v>589</v>
      </c>
      <c r="B29" s="3" t="s">
        <v>18</v>
      </c>
      <c r="C29" s="146">
        <v>21</v>
      </c>
      <c r="D29" s="203" t="s">
        <v>583</v>
      </c>
      <c r="E29" s="200" t="e">
        <f>(D29-C29)/C29</f>
        <v>#VALUE!</v>
      </c>
      <c r="F29" s="3" t="s">
        <v>713</v>
      </c>
      <c r="G29" s="104" t="s">
        <v>595</v>
      </c>
      <c r="H29" s="3" t="s">
        <v>76</v>
      </c>
      <c r="I29" s="4" t="s">
        <v>77</v>
      </c>
    </row>
    <row r="30" spans="1:13" x14ac:dyDescent="0.35">
      <c r="C30" s="137"/>
      <c r="D30" s="137"/>
      <c r="E30" s="137"/>
      <c r="F30" s="137"/>
      <c r="G30" s="137"/>
      <c r="H30" s="199"/>
      <c r="I30" s="199"/>
      <c r="K30" s="97"/>
    </row>
    <row r="31" spans="1:13" x14ac:dyDescent="0.35">
      <c r="A31" s="1" t="s">
        <v>714</v>
      </c>
      <c r="C31" s="137"/>
      <c r="D31" s="137"/>
      <c r="E31" s="137"/>
      <c r="F31" s="137"/>
      <c r="G31" s="137"/>
      <c r="H31" s="199"/>
      <c r="I31" s="199"/>
      <c r="K31" s="97"/>
    </row>
    <row r="32" spans="1:13" s="97" customFormat="1" x14ac:dyDescent="0.35">
      <c r="A32" s="126" t="s">
        <v>11</v>
      </c>
      <c r="B32" s="127" t="s">
        <v>12</v>
      </c>
      <c r="C32" s="185" t="s">
        <v>445</v>
      </c>
      <c r="D32" s="185" t="s">
        <v>497</v>
      </c>
      <c r="E32" s="185" t="s">
        <v>389</v>
      </c>
      <c r="F32" s="127" t="s">
        <v>14</v>
      </c>
      <c r="G32" s="127" t="s">
        <v>15</v>
      </c>
      <c r="H32" s="127" t="s">
        <v>16</v>
      </c>
      <c r="I32" s="128" t="s">
        <v>17</v>
      </c>
    </row>
    <row r="33" spans="1:9" s="97" customFormat="1" x14ac:dyDescent="0.35">
      <c r="A33" s="106" t="s">
        <v>530</v>
      </c>
      <c r="B33" s="107" t="s">
        <v>18</v>
      </c>
      <c r="C33" s="153">
        <v>28.88</v>
      </c>
      <c r="D33" s="153">
        <v>27.46</v>
      </c>
      <c r="E33" s="205">
        <f t="shared" ref="E33:E46" si="2">(D33-C33)/C33</f>
        <v>-4.9168975069252017E-2</v>
      </c>
      <c r="F33" s="107" t="s">
        <v>715</v>
      </c>
      <c r="G33" s="107" t="s">
        <v>545</v>
      </c>
      <c r="H33" s="107" t="s">
        <v>40</v>
      </c>
      <c r="I33" s="108" t="s">
        <v>83</v>
      </c>
    </row>
    <row r="34" spans="1:9" s="97" customFormat="1" x14ac:dyDescent="0.35">
      <c r="A34" s="109" t="s">
        <v>533</v>
      </c>
      <c r="B34" s="97" t="s">
        <v>18</v>
      </c>
      <c r="C34" s="154">
        <v>64.98</v>
      </c>
      <c r="D34" s="154">
        <v>61.79</v>
      </c>
      <c r="E34" s="199">
        <f t="shared" si="2"/>
        <v>-4.909202831640512E-2</v>
      </c>
      <c r="F34" s="97" t="s">
        <v>715</v>
      </c>
      <c r="G34" s="97" t="s">
        <v>545</v>
      </c>
      <c r="H34" s="97" t="s">
        <v>40</v>
      </c>
      <c r="I34" s="110" t="s">
        <v>83</v>
      </c>
    </row>
    <row r="35" spans="1:9" s="97" customFormat="1" x14ac:dyDescent="0.35">
      <c r="A35" s="109" t="s">
        <v>534</v>
      </c>
      <c r="B35" s="97" t="s">
        <v>18</v>
      </c>
      <c r="C35" s="154">
        <v>115.52</v>
      </c>
      <c r="D35" s="154">
        <v>109.84</v>
      </c>
      <c r="E35" s="199">
        <f>(D35-C35)/C35</f>
        <v>-4.9168975069252017E-2</v>
      </c>
      <c r="F35" s="97" t="s">
        <v>715</v>
      </c>
      <c r="G35" s="97" t="s">
        <v>545</v>
      </c>
      <c r="H35" s="97" t="s">
        <v>40</v>
      </c>
      <c r="I35" s="110" t="s">
        <v>83</v>
      </c>
    </row>
    <row r="36" spans="1:9" s="97" customFormat="1" x14ac:dyDescent="0.35">
      <c r="A36" s="109" t="s">
        <v>535</v>
      </c>
      <c r="B36" s="97" t="s">
        <v>18</v>
      </c>
      <c r="C36" s="154">
        <v>180.5</v>
      </c>
      <c r="D36" s="154">
        <v>171.63</v>
      </c>
      <c r="E36" s="199">
        <f>(D36-C36)/C36</f>
        <v>-4.9141274238227173E-2</v>
      </c>
      <c r="F36" s="97" t="s">
        <v>715</v>
      </c>
      <c r="G36" s="97" t="s">
        <v>545</v>
      </c>
      <c r="H36" s="97" t="s">
        <v>40</v>
      </c>
      <c r="I36" s="110" t="s">
        <v>83</v>
      </c>
    </row>
    <row r="37" spans="1:9" s="97" customFormat="1" x14ac:dyDescent="0.35">
      <c r="A37" s="109" t="s">
        <v>536</v>
      </c>
      <c r="B37" s="97" t="s">
        <v>18</v>
      </c>
      <c r="C37" s="154">
        <v>259.92</v>
      </c>
      <c r="D37" s="154">
        <v>247.14</v>
      </c>
      <c r="E37" s="199">
        <f t="shared" si="2"/>
        <v>-4.9168975069252191E-2</v>
      </c>
      <c r="F37" s="97" t="s">
        <v>715</v>
      </c>
      <c r="G37" s="97" t="s">
        <v>545</v>
      </c>
      <c r="H37" s="97" t="s">
        <v>40</v>
      </c>
      <c r="I37" s="110" t="s">
        <v>83</v>
      </c>
    </row>
    <row r="38" spans="1:9" s="97" customFormat="1" x14ac:dyDescent="0.35">
      <c r="A38" s="109" t="s">
        <v>537</v>
      </c>
      <c r="B38" s="97" t="s">
        <v>18</v>
      </c>
      <c r="C38" s="154">
        <v>462.08</v>
      </c>
      <c r="D38" s="154">
        <v>439.36</v>
      </c>
      <c r="E38" s="199">
        <f t="shared" si="2"/>
        <v>-4.9168975069252017E-2</v>
      </c>
      <c r="F38" s="97" t="s">
        <v>715</v>
      </c>
      <c r="G38" s="97" t="s">
        <v>545</v>
      </c>
      <c r="H38" s="97" t="s">
        <v>40</v>
      </c>
      <c r="I38" s="110" t="s">
        <v>83</v>
      </c>
    </row>
    <row r="39" spans="1:9" s="97" customFormat="1" x14ac:dyDescent="0.35">
      <c r="A39" s="109" t="s">
        <v>538</v>
      </c>
      <c r="B39" s="97" t="s">
        <v>18</v>
      </c>
      <c r="C39" s="154">
        <v>722</v>
      </c>
      <c r="D39" s="154">
        <v>686.5</v>
      </c>
      <c r="E39" s="199">
        <f t="shared" si="2"/>
        <v>-4.916897506925208E-2</v>
      </c>
      <c r="F39" s="97" t="s">
        <v>715</v>
      </c>
      <c r="G39" s="97" t="s">
        <v>545</v>
      </c>
      <c r="H39" s="97" t="s">
        <v>40</v>
      </c>
      <c r="I39" s="110" t="s">
        <v>83</v>
      </c>
    </row>
    <row r="40" spans="1:9" s="97" customFormat="1" x14ac:dyDescent="0.35">
      <c r="A40" s="109" t="s">
        <v>397</v>
      </c>
      <c r="B40" s="97" t="s">
        <v>18</v>
      </c>
      <c r="C40" s="154">
        <v>1039.68</v>
      </c>
      <c r="D40" s="154">
        <v>988.56</v>
      </c>
      <c r="E40" s="199">
        <f t="shared" si="2"/>
        <v>-4.9168975069252191E-2</v>
      </c>
      <c r="F40" s="97" t="s">
        <v>715</v>
      </c>
      <c r="G40" s="97" t="s">
        <v>545</v>
      </c>
      <c r="H40" s="97" t="s">
        <v>40</v>
      </c>
      <c r="I40" s="110" t="s">
        <v>83</v>
      </c>
    </row>
    <row r="41" spans="1:9" s="97" customFormat="1" x14ac:dyDescent="0.35">
      <c r="A41" s="109" t="s">
        <v>539</v>
      </c>
      <c r="B41" s="97" t="s">
        <v>18</v>
      </c>
      <c r="C41" s="154">
        <v>1848.32</v>
      </c>
      <c r="D41" s="154">
        <v>1757.44</v>
      </c>
      <c r="E41" s="199">
        <f t="shared" si="2"/>
        <v>-4.9168975069252017E-2</v>
      </c>
      <c r="F41" s="97" t="s">
        <v>715</v>
      </c>
      <c r="G41" s="97" t="s">
        <v>545</v>
      </c>
      <c r="H41" s="97" t="s">
        <v>40</v>
      </c>
      <c r="I41" s="110" t="s">
        <v>83</v>
      </c>
    </row>
    <row r="42" spans="1:9" s="97" customFormat="1" x14ac:dyDescent="0.35">
      <c r="A42" s="109" t="s">
        <v>540</v>
      </c>
      <c r="B42" s="97" t="s">
        <v>18</v>
      </c>
      <c r="C42" s="154">
        <v>2888</v>
      </c>
      <c r="D42" s="154">
        <v>2746</v>
      </c>
      <c r="E42" s="199">
        <f t="shared" si="2"/>
        <v>-4.916897506925208E-2</v>
      </c>
      <c r="F42" s="97" t="s">
        <v>715</v>
      </c>
      <c r="G42" s="97" t="s">
        <v>545</v>
      </c>
      <c r="H42" s="97" t="s">
        <v>40</v>
      </c>
      <c r="I42" s="110" t="s">
        <v>83</v>
      </c>
    </row>
    <row r="43" spans="1:9" s="97" customFormat="1" x14ac:dyDescent="0.35">
      <c r="A43" s="109" t="s">
        <v>541</v>
      </c>
      <c r="B43" s="97" t="s">
        <v>18</v>
      </c>
      <c r="C43" s="154">
        <v>4158.72</v>
      </c>
      <c r="D43" s="154">
        <v>3954.24</v>
      </c>
      <c r="E43" s="199">
        <f t="shared" si="2"/>
        <v>-4.9168975069252191E-2</v>
      </c>
      <c r="F43" s="97" t="s">
        <v>715</v>
      </c>
      <c r="G43" s="97" t="s">
        <v>545</v>
      </c>
      <c r="H43" s="97" t="s">
        <v>40</v>
      </c>
      <c r="I43" s="110" t="s">
        <v>83</v>
      </c>
    </row>
    <row r="44" spans="1:9" s="97" customFormat="1" x14ac:dyDescent="0.35">
      <c r="A44" s="109" t="s">
        <v>401</v>
      </c>
      <c r="B44" s="97" t="s">
        <v>18</v>
      </c>
      <c r="C44" s="154">
        <v>7393.28</v>
      </c>
      <c r="D44" s="154">
        <v>7029.76</v>
      </c>
      <c r="E44" s="199">
        <f t="shared" si="2"/>
        <v>-4.9168975069252017E-2</v>
      </c>
      <c r="F44" s="97" t="s">
        <v>715</v>
      </c>
      <c r="G44" s="97" t="s">
        <v>545</v>
      </c>
      <c r="H44" s="97" t="s">
        <v>40</v>
      </c>
      <c r="I44" s="110" t="s">
        <v>83</v>
      </c>
    </row>
    <row r="45" spans="1:9" s="97" customFormat="1" x14ac:dyDescent="0.35">
      <c r="A45" s="109" t="s">
        <v>542</v>
      </c>
      <c r="B45" s="97" t="s">
        <v>18</v>
      </c>
      <c r="C45" s="154">
        <v>11552</v>
      </c>
      <c r="D45" s="154">
        <v>10984</v>
      </c>
      <c r="E45" s="199">
        <f t="shared" si="2"/>
        <v>-4.916897506925208E-2</v>
      </c>
      <c r="F45" s="97" t="s">
        <v>715</v>
      </c>
      <c r="G45" s="97" t="s">
        <v>545</v>
      </c>
      <c r="H45" s="97" t="s">
        <v>40</v>
      </c>
      <c r="I45" s="110" t="s">
        <v>83</v>
      </c>
    </row>
    <row r="46" spans="1:9" s="97" customFormat="1" x14ac:dyDescent="0.35">
      <c r="A46" s="103" t="s">
        <v>546</v>
      </c>
      <c r="B46" s="104" t="s">
        <v>18</v>
      </c>
      <c r="C46" s="155">
        <v>16634.88</v>
      </c>
      <c r="D46" s="155">
        <v>15816.96</v>
      </c>
      <c r="E46" s="200">
        <f t="shared" si="2"/>
        <v>-4.9168975069252191E-2</v>
      </c>
      <c r="F46" s="104" t="s">
        <v>715</v>
      </c>
      <c r="G46" s="104" t="s">
        <v>545</v>
      </c>
      <c r="H46" s="104" t="s">
        <v>40</v>
      </c>
      <c r="I46" s="105" t="s">
        <v>83</v>
      </c>
    </row>
    <row r="47" spans="1:9" s="97" customFormat="1" x14ac:dyDescent="0.35">
      <c r="C47" s="154"/>
      <c r="D47" s="154"/>
      <c r="E47" s="154"/>
    </row>
    <row r="48" spans="1:9" s="97" customFormat="1" x14ac:dyDescent="0.35">
      <c r="A48" s="96" t="s">
        <v>716</v>
      </c>
      <c r="B48" s="243"/>
      <c r="F48" s="98"/>
      <c r="G48" s="98"/>
      <c r="H48" s="98"/>
      <c r="I48" s="98"/>
    </row>
    <row r="49" spans="1:13" s="97" customFormat="1" x14ac:dyDescent="0.35">
      <c r="A49" s="126" t="s">
        <v>11</v>
      </c>
      <c r="B49" s="127" t="s">
        <v>12</v>
      </c>
      <c r="C49" s="185" t="s">
        <v>445</v>
      </c>
      <c r="D49" s="185" t="s">
        <v>497</v>
      </c>
      <c r="E49" s="185" t="s">
        <v>389</v>
      </c>
      <c r="F49" s="127" t="s">
        <v>14</v>
      </c>
      <c r="G49" s="127" t="s">
        <v>15</v>
      </c>
      <c r="H49" s="127" t="s">
        <v>16</v>
      </c>
      <c r="I49" s="128" t="s">
        <v>17</v>
      </c>
    </row>
    <row r="50" spans="1:13" s="97" customFormat="1" x14ac:dyDescent="0.35">
      <c r="A50" s="106" t="s">
        <v>404</v>
      </c>
      <c r="B50" s="107" t="s">
        <v>18</v>
      </c>
      <c r="C50" s="196">
        <v>46</v>
      </c>
      <c r="D50" s="196">
        <v>49</v>
      </c>
      <c r="E50" s="205">
        <f>(D50-C50)/C50</f>
        <v>6.5217391304347824E-2</v>
      </c>
      <c r="F50" s="107" t="s">
        <v>717</v>
      </c>
      <c r="G50" s="107" t="s">
        <v>597</v>
      </c>
      <c r="H50" s="107" t="s">
        <v>54</v>
      </c>
      <c r="I50" s="108" t="s">
        <v>55</v>
      </c>
    </row>
    <row r="51" spans="1:13" s="97" customFormat="1" x14ac:dyDescent="0.35">
      <c r="A51" s="109" t="s">
        <v>404</v>
      </c>
      <c r="B51" s="97" t="s">
        <v>18</v>
      </c>
      <c r="C51" s="186">
        <v>72</v>
      </c>
      <c r="D51" s="186">
        <v>80</v>
      </c>
      <c r="E51" s="199">
        <f>(D51-C51)/C51</f>
        <v>0.1111111111111111</v>
      </c>
      <c r="F51" s="97" t="s">
        <v>718</v>
      </c>
      <c r="G51" s="97" t="s">
        <v>599</v>
      </c>
      <c r="H51" s="97" t="s">
        <v>54</v>
      </c>
      <c r="I51" s="110" t="s">
        <v>55</v>
      </c>
    </row>
    <row r="52" spans="1:13" s="97" customFormat="1" x14ac:dyDescent="0.35">
      <c r="A52" s="103" t="s">
        <v>404</v>
      </c>
      <c r="B52" s="104" t="s">
        <v>18</v>
      </c>
      <c r="C52" s="203">
        <v>175</v>
      </c>
      <c r="D52" s="203" t="s">
        <v>583</v>
      </c>
      <c r="E52" s="200" t="e">
        <f>(D52-C52)/C52</f>
        <v>#VALUE!</v>
      </c>
      <c r="F52" s="104" t="s">
        <v>719</v>
      </c>
      <c r="G52" s="104" t="s">
        <v>601</v>
      </c>
      <c r="H52" s="104" t="s">
        <v>54</v>
      </c>
      <c r="I52" s="105" t="s">
        <v>55</v>
      </c>
    </row>
    <row r="53" spans="1:13" s="97" customFormat="1" x14ac:dyDescent="0.35">
      <c r="C53" s="186"/>
      <c r="D53" s="186"/>
      <c r="E53" s="186"/>
      <c r="F53" s="186"/>
      <c r="G53" s="186"/>
      <c r="H53" s="199"/>
      <c r="I53" s="199"/>
    </row>
    <row r="54" spans="1:13" ht="15" customHeight="1" x14ac:dyDescent="0.35">
      <c r="A54" s="96" t="s">
        <v>720</v>
      </c>
      <c r="B54" s="97"/>
      <c r="C54" s="97"/>
      <c r="D54" s="97"/>
      <c r="E54" s="97"/>
      <c r="F54" s="98"/>
      <c r="G54" s="98"/>
      <c r="H54" s="98"/>
      <c r="I54" s="98"/>
      <c r="J54" s="97"/>
      <c r="K54" s="97"/>
      <c r="L54" s="97"/>
      <c r="M54" s="97"/>
    </row>
    <row r="55" spans="1:13" ht="15" customHeight="1" x14ac:dyDescent="0.35">
      <c r="A55" s="126" t="s">
        <v>11</v>
      </c>
      <c r="B55" s="127" t="s">
        <v>12</v>
      </c>
      <c r="C55" s="185" t="s">
        <v>445</v>
      </c>
      <c r="D55" s="185" t="s">
        <v>497</v>
      </c>
      <c r="E55" s="185" t="s">
        <v>389</v>
      </c>
      <c r="F55" s="127" t="s">
        <v>14</v>
      </c>
      <c r="G55" s="127" t="s">
        <v>15</v>
      </c>
      <c r="H55" s="127" t="s">
        <v>16</v>
      </c>
      <c r="I55" s="128" t="s">
        <v>17</v>
      </c>
    </row>
    <row r="56" spans="1:13" ht="15" customHeight="1" x14ac:dyDescent="0.35">
      <c r="A56" s="106" t="s">
        <v>530</v>
      </c>
      <c r="B56" s="107" t="s">
        <v>18</v>
      </c>
      <c r="C56" s="153">
        <v>50.16</v>
      </c>
      <c r="D56" s="153">
        <v>47.7</v>
      </c>
      <c r="E56" s="205">
        <f t="shared" ref="E56:E69" si="3">(D56-C56)/C56</f>
        <v>-4.9043062200956819E-2</v>
      </c>
      <c r="F56" s="107" t="s">
        <v>721</v>
      </c>
      <c r="G56" s="107" t="s">
        <v>532</v>
      </c>
      <c r="H56" s="107" t="s">
        <v>64</v>
      </c>
      <c r="I56" s="108" t="s">
        <v>65</v>
      </c>
    </row>
    <row r="57" spans="1:13" x14ac:dyDescent="0.35">
      <c r="A57" s="109" t="s">
        <v>533</v>
      </c>
      <c r="B57" s="97" t="s">
        <v>18</v>
      </c>
      <c r="C57" s="154">
        <v>112.86</v>
      </c>
      <c r="D57" s="154">
        <v>107.33</v>
      </c>
      <c r="E57" s="199">
        <f t="shared" si="3"/>
        <v>-4.8998759525075326E-2</v>
      </c>
      <c r="F57" s="97" t="s">
        <v>721</v>
      </c>
      <c r="G57" s="97" t="s">
        <v>532</v>
      </c>
      <c r="H57" s="97" t="s">
        <v>64</v>
      </c>
      <c r="I57" s="110" t="s">
        <v>65</v>
      </c>
    </row>
    <row r="58" spans="1:13" x14ac:dyDescent="0.35">
      <c r="A58" s="109" t="s">
        <v>534</v>
      </c>
      <c r="B58" s="97" t="s">
        <v>18</v>
      </c>
      <c r="C58" s="154">
        <v>200.64</v>
      </c>
      <c r="D58" s="154">
        <v>190.8</v>
      </c>
      <c r="E58" s="199">
        <f t="shared" si="3"/>
        <v>-4.9043062200956819E-2</v>
      </c>
      <c r="F58" s="97" t="s">
        <v>721</v>
      </c>
      <c r="G58" s="97" t="s">
        <v>532</v>
      </c>
      <c r="H58" s="97" t="s">
        <v>64</v>
      </c>
      <c r="I58" s="110" t="s">
        <v>65</v>
      </c>
    </row>
    <row r="59" spans="1:13" x14ac:dyDescent="0.35">
      <c r="A59" s="109" t="s">
        <v>535</v>
      </c>
      <c r="B59" s="97" t="s">
        <v>18</v>
      </c>
      <c r="C59" s="154">
        <v>313.5</v>
      </c>
      <c r="D59" s="154">
        <v>298.13</v>
      </c>
      <c r="E59" s="199">
        <f t="shared" si="3"/>
        <v>-4.9027113237639565E-2</v>
      </c>
      <c r="F59" s="97" t="s">
        <v>721</v>
      </c>
      <c r="G59" s="97" t="s">
        <v>532</v>
      </c>
      <c r="H59" s="97" t="s">
        <v>64</v>
      </c>
      <c r="I59" s="110" t="s">
        <v>65</v>
      </c>
    </row>
    <row r="60" spans="1:13" x14ac:dyDescent="0.35">
      <c r="A60" s="109" t="s">
        <v>536</v>
      </c>
      <c r="B60" s="97" t="s">
        <v>18</v>
      </c>
      <c r="C60" s="154">
        <v>451.44</v>
      </c>
      <c r="D60" s="154">
        <v>429.3</v>
      </c>
      <c r="E60" s="199">
        <f t="shared" si="3"/>
        <v>-4.9043062200956909E-2</v>
      </c>
      <c r="F60" s="97" t="s">
        <v>721</v>
      </c>
      <c r="G60" s="97" t="s">
        <v>532</v>
      </c>
      <c r="H60" s="97" t="s">
        <v>64</v>
      </c>
      <c r="I60" s="110" t="s">
        <v>65</v>
      </c>
    </row>
    <row r="61" spans="1:13" x14ac:dyDescent="0.35">
      <c r="A61" s="109" t="s">
        <v>537</v>
      </c>
      <c r="B61" s="97" t="s">
        <v>18</v>
      </c>
      <c r="C61" s="154">
        <v>802.56</v>
      </c>
      <c r="D61" s="154">
        <v>763.2</v>
      </c>
      <c r="E61" s="199">
        <f>(D61-C61)/C61</f>
        <v>-4.9043062200956819E-2</v>
      </c>
      <c r="F61" s="97" t="s">
        <v>721</v>
      </c>
      <c r="G61" s="97" t="s">
        <v>532</v>
      </c>
      <c r="H61" s="97" t="s">
        <v>64</v>
      </c>
      <c r="I61" s="110" t="s">
        <v>65</v>
      </c>
    </row>
    <row r="62" spans="1:13" x14ac:dyDescent="0.35">
      <c r="A62" s="109" t="s">
        <v>538</v>
      </c>
      <c r="B62" s="97" t="s">
        <v>18</v>
      </c>
      <c r="C62" s="154">
        <v>1254</v>
      </c>
      <c r="D62" s="154">
        <v>1192.5</v>
      </c>
      <c r="E62" s="199">
        <f t="shared" si="3"/>
        <v>-4.9043062200956937E-2</v>
      </c>
      <c r="F62" s="97" t="s">
        <v>721</v>
      </c>
      <c r="G62" s="97" t="s">
        <v>532</v>
      </c>
      <c r="H62" s="97" t="s">
        <v>64</v>
      </c>
      <c r="I62" s="110" t="s">
        <v>65</v>
      </c>
    </row>
    <row r="63" spans="1:13" ht="15" customHeight="1" x14ac:dyDescent="0.35">
      <c r="A63" s="109" t="s">
        <v>397</v>
      </c>
      <c r="B63" s="97" t="s">
        <v>18</v>
      </c>
      <c r="C63" s="154">
        <v>1805.76</v>
      </c>
      <c r="D63" s="154">
        <v>1717.2</v>
      </c>
      <c r="E63" s="199">
        <f t="shared" si="3"/>
        <v>-4.9043062200956909E-2</v>
      </c>
      <c r="F63" s="97" t="s">
        <v>721</v>
      </c>
      <c r="G63" s="97" t="s">
        <v>532</v>
      </c>
      <c r="H63" s="97" t="s">
        <v>64</v>
      </c>
      <c r="I63" s="110" t="s">
        <v>65</v>
      </c>
    </row>
    <row r="64" spans="1:13" ht="15" customHeight="1" x14ac:dyDescent="0.35">
      <c r="A64" s="109" t="s">
        <v>539</v>
      </c>
      <c r="B64" s="97" t="s">
        <v>18</v>
      </c>
      <c r="C64" s="154">
        <v>3210.24</v>
      </c>
      <c r="D64" s="154">
        <v>3052.8</v>
      </c>
      <c r="E64" s="199">
        <f t="shared" si="3"/>
        <v>-4.9043062200956819E-2</v>
      </c>
      <c r="F64" s="97" t="s">
        <v>721</v>
      </c>
      <c r="G64" s="97" t="s">
        <v>532</v>
      </c>
      <c r="H64" s="97" t="s">
        <v>64</v>
      </c>
      <c r="I64" s="110" t="s">
        <v>65</v>
      </c>
    </row>
    <row r="65" spans="1:9" ht="15" customHeight="1" x14ac:dyDescent="0.35">
      <c r="A65" s="109" t="s">
        <v>540</v>
      </c>
      <c r="B65" s="97" t="s">
        <v>18</v>
      </c>
      <c r="C65" s="154">
        <v>5016</v>
      </c>
      <c r="D65" s="154">
        <v>4770</v>
      </c>
      <c r="E65" s="199">
        <f>(D65-C65)/C65</f>
        <v>-4.9043062200956937E-2</v>
      </c>
      <c r="F65" s="97" t="s">
        <v>721</v>
      </c>
      <c r="G65" s="97" t="s">
        <v>532</v>
      </c>
      <c r="H65" s="97" t="s">
        <v>64</v>
      </c>
      <c r="I65" s="110" t="s">
        <v>65</v>
      </c>
    </row>
    <row r="66" spans="1:9" ht="15" customHeight="1" x14ac:dyDescent="0.35">
      <c r="A66" s="109" t="s">
        <v>541</v>
      </c>
      <c r="B66" s="97" t="s">
        <v>18</v>
      </c>
      <c r="C66" s="154">
        <v>7223.04</v>
      </c>
      <c r="D66" s="154">
        <v>6868.8</v>
      </c>
      <c r="E66" s="199">
        <f t="shared" si="3"/>
        <v>-4.9043062200956909E-2</v>
      </c>
      <c r="F66" s="97" t="s">
        <v>721</v>
      </c>
      <c r="G66" s="97" t="s">
        <v>532</v>
      </c>
      <c r="H66" s="97" t="s">
        <v>64</v>
      </c>
      <c r="I66" s="110" t="s">
        <v>65</v>
      </c>
    </row>
    <row r="67" spans="1:9" ht="15" customHeight="1" x14ac:dyDescent="0.35">
      <c r="A67" s="109" t="s">
        <v>401</v>
      </c>
      <c r="B67" s="97" t="s">
        <v>18</v>
      </c>
      <c r="C67" s="154">
        <v>12840.96</v>
      </c>
      <c r="D67" s="154">
        <v>12211.2</v>
      </c>
      <c r="E67" s="199">
        <f t="shared" si="3"/>
        <v>-4.9043062200956819E-2</v>
      </c>
      <c r="F67" s="97" t="s">
        <v>721</v>
      </c>
      <c r="G67" s="97" t="s">
        <v>532</v>
      </c>
      <c r="H67" s="97" t="s">
        <v>64</v>
      </c>
      <c r="I67" s="110" t="s">
        <v>65</v>
      </c>
    </row>
    <row r="68" spans="1:9" ht="15" customHeight="1" x14ac:dyDescent="0.35">
      <c r="A68" s="109" t="s">
        <v>542</v>
      </c>
      <c r="B68" s="97" t="s">
        <v>18</v>
      </c>
      <c r="C68" s="154">
        <v>20064</v>
      </c>
      <c r="D68" s="154">
        <v>19080</v>
      </c>
      <c r="E68" s="199">
        <f t="shared" si="3"/>
        <v>-4.9043062200956937E-2</v>
      </c>
      <c r="F68" s="97" t="s">
        <v>721</v>
      </c>
      <c r="G68" s="97" t="s">
        <v>532</v>
      </c>
      <c r="H68" s="97" t="s">
        <v>64</v>
      </c>
      <c r="I68" s="110" t="s">
        <v>65</v>
      </c>
    </row>
    <row r="69" spans="1:9" ht="15" customHeight="1" x14ac:dyDescent="0.35">
      <c r="A69" s="103" t="s">
        <v>543</v>
      </c>
      <c r="B69" s="104" t="s">
        <v>18</v>
      </c>
      <c r="C69" s="155">
        <v>28892.16</v>
      </c>
      <c r="D69" s="155">
        <v>27475.200000000001</v>
      </c>
      <c r="E69" s="200">
        <f t="shared" si="3"/>
        <v>-4.9043062200956909E-2</v>
      </c>
      <c r="F69" s="104" t="s">
        <v>721</v>
      </c>
      <c r="G69" s="104" t="s">
        <v>532</v>
      </c>
      <c r="H69" s="104" t="s">
        <v>64</v>
      </c>
      <c r="I69" s="105" t="s">
        <v>65</v>
      </c>
    </row>
    <row r="70" spans="1:9" ht="15" customHeight="1" x14ac:dyDescent="0.35">
      <c r="C70" s="42"/>
      <c r="D70" s="42"/>
      <c r="E70" s="42"/>
    </row>
    <row r="71" spans="1:9" s="97" customFormat="1" x14ac:dyDescent="0.35">
      <c r="A71" s="96" t="s">
        <v>722</v>
      </c>
      <c r="F71" s="98"/>
      <c r="G71" s="98"/>
      <c r="H71" s="98"/>
      <c r="I71" s="98"/>
    </row>
    <row r="72" spans="1:9" s="97" customFormat="1" x14ac:dyDescent="0.35">
      <c r="A72" s="126" t="s">
        <v>11</v>
      </c>
      <c r="B72" s="127" t="s">
        <v>12</v>
      </c>
      <c r="C72" s="185" t="s">
        <v>445</v>
      </c>
      <c r="D72" s="185" t="s">
        <v>497</v>
      </c>
      <c r="E72" s="185" t="s">
        <v>389</v>
      </c>
      <c r="F72" s="127" t="s">
        <v>14</v>
      </c>
      <c r="G72" s="127" t="s">
        <v>15</v>
      </c>
      <c r="H72" s="127" t="s">
        <v>16</v>
      </c>
      <c r="I72" s="128" t="s">
        <v>17</v>
      </c>
    </row>
    <row r="73" spans="1:9" s="97" customFormat="1" ht="43.5" x14ac:dyDescent="0.35">
      <c r="A73" s="106" t="s">
        <v>434</v>
      </c>
      <c r="B73" s="107" t="s">
        <v>23</v>
      </c>
      <c r="C73" s="182">
        <v>0.5635</v>
      </c>
      <c r="D73" s="182">
        <v>0.69840000000000002</v>
      </c>
      <c r="E73" s="205">
        <f t="shared" ref="E73:E87" si="4">(D73-C73)/C73</f>
        <v>0.23939662821650404</v>
      </c>
      <c r="F73" s="125" t="s">
        <v>723</v>
      </c>
      <c r="G73" s="125" t="s">
        <v>603</v>
      </c>
      <c r="H73" s="107" t="s">
        <v>99</v>
      </c>
      <c r="I73" s="108" t="s">
        <v>100</v>
      </c>
    </row>
    <row r="74" spans="1:9" s="97" customFormat="1" ht="15" customHeight="1" x14ac:dyDescent="0.35">
      <c r="A74" s="109" t="s">
        <v>437</v>
      </c>
      <c r="B74" s="97" t="s">
        <v>23</v>
      </c>
      <c r="C74" s="137">
        <v>0.57669999999999999</v>
      </c>
      <c r="D74" s="137">
        <v>0.63680000000000003</v>
      </c>
      <c r="E74" s="199">
        <f>(D74-C74)/C74</f>
        <v>0.10421362926998447</v>
      </c>
      <c r="F74" s="97" t="s">
        <v>724</v>
      </c>
      <c r="G74" s="97" t="s">
        <v>605</v>
      </c>
      <c r="H74" s="97" t="s">
        <v>101</v>
      </c>
      <c r="I74" s="110" t="s">
        <v>102</v>
      </c>
    </row>
    <row r="75" spans="1:9" s="97" customFormat="1" ht="15" customHeight="1" x14ac:dyDescent="0.35">
      <c r="A75" s="109" t="s">
        <v>437</v>
      </c>
      <c r="B75" s="97" t="s">
        <v>23</v>
      </c>
      <c r="C75" s="137">
        <v>0.55620000000000003</v>
      </c>
      <c r="D75" s="137">
        <v>0.60340000000000005</v>
      </c>
      <c r="E75" s="199">
        <f t="shared" si="4"/>
        <v>8.4861560589715959E-2</v>
      </c>
      <c r="F75" s="97" t="s">
        <v>725</v>
      </c>
      <c r="G75" s="97" t="s">
        <v>607</v>
      </c>
      <c r="H75" s="97" t="s">
        <v>101</v>
      </c>
      <c r="I75" s="110" t="s">
        <v>102</v>
      </c>
    </row>
    <row r="76" spans="1:9" s="97" customFormat="1" ht="15" customHeight="1" x14ac:dyDescent="0.35">
      <c r="A76" s="109" t="s">
        <v>437</v>
      </c>
      <c r="B76" s="97" t="s">
        <v>23</v>
      </c>
      <c r="C76" s="137">
        <v>0.53029999999999999</v>
      </c>
      <c r="D76" s="137" t="s">
        <v>583</v>
      </c>
      <c r="E76" s="199" t="e">
        <f t="shared" si="4"/>
        <v>#VALUE!</v>
      </c>
      <c r="F76" s="97" t="s">
        <v>726</v>
      </c>
      <c r="G76" s="97" t="s">
        <v>609</v>
      </c>
      <c r="H76" s="97" t="s">
        <v>101</v>
      </c>
      <c r="I76" s="110" t="s">
        <v>102</v>
      </c>
    </row>
    <row r="77" spans="1:9" s="97" customFormat="1" ht="15" customHeight="1" x14ac:dyDescent="0.35">
      <c r="A77" s="109" t="s">
        <v>438</v>
      </c>
      <c r="B77" s="97" t="s">
        <v>23</v>
      </c>
      <c r="C77" s="137">
        <v>0.79410000000000003</v>
      </c>
      <c r="D77" s="137">
        <v>0.86839999999999995</v>
      </c>
      <c r="E77" s="199">
        <f t="shared" si="4"/>
        <v>9.3565042186122549E-2</v>
      </c>
      <c r="F77" s="97" t="s">
        <v>724</v>
      </c>
      <c r="G77" s="97" t="s">
        <v>605</v>
      </c>
      <c r="H77" s="97" t="s">
        <v>107</v>
      </c>
      <c r="I77" s="110" t="s">
        <v>108</v>
      </c>
    </row>
    <row r="78" spans="1:9" s="97" customFormat="1" ht="15" customHeight="1" x14ac:dyDescent="0.35">
      <c r="A78" s="109" t="s">
        <v>438</v>
      </c>
      <c r="B78" s="97" t="s">
        <v>23</v>
      </c>
      <c r="C78" s="137">
        <v>0.78280000000000005</v>
      </c>
      <c r="D78" s="137">
        <v>0.84489999999999998</v>
      </c>
      <c r="E78" s="199">
        <f t="shared" si="4"/>
        <v>7.9330608073581929E-2</v>
      </c>
      <c r="F78" s="97" t="s">
        <v>725</v>
      </c>
      <c r="G78" s="97" t="s">
        <v>607</v>
      </c>
      <c r="H78" s="97" t="s">
        <v>107</v>
      </c>
      <c r="I78" s="110" t="s">
        <v>108</v>
      </c>
    </row>
    <row r="79" spans="1:9" s="97" customFormat="1" ht="15" customHeight="1" x14ac:dyDescent="0.35">
      <c r="A79" s="109" t="s">
        <v>438</v>
      </c>
      <c r="B79" s="97" t="s">
        <v>23</v>
      </c>
      <c r="C79" s="137">
        <v>0.75829999999999997</v>
      </c>
      <c r="D79" s="137" t="s">
        <v>583</v>
      </c>
      <c r="E79" s="199" t="e">
        <f t="shared" si="4"/>
        <v>#VALUE!</v>
      </c>
      <c r="F79" s="97" t="s">
        <v>726</v>
      </c>
      <c r="G79" s="97" t="s">
        <v>609</v>
      </c>
      <c r="H79" s="97" t="s">
        <v>107</v>
      </c>
      <c r="I79" s="110" t="s">
        <v>108</v>
      </c>
    </row>
    <row r="80" spans="1:9" s="97" customFormat="1" ht="15" customHeight="1" x14ac:dyDescent="0.35">
      <c r="A80" s="109" t="s">
        <v>439</v>
      </c>
      <c r="B80" s="97" t="s">
        <v>23</v>
      </c>
      <c r="C80" s="137">
        <v>0.28620000000000001</v>
      </c>
      <c r="D80" s="137">
        <v>0.28810000000000002</v>
      </c>
      <c r="E80" s="199">
        <f t="shared" si="4"/>
        <v>6.6387141858840421E-3</v>
      </c>
      <c r="F80" s="97" t="s">
        <v>724</v>
      </c>
      <c r="G80" s="97" t="s">
        <v>605</v>
      </c>
      <c r="H80" s="97" t="s">
        <v>109</v>
      </c>
      <c r="I80" s="110" t="s">
        <v>110</v>
      </c>
    </row>
    <row r="81" spans="1:9" s="97" customFormat="1" ht="15" customHeight="1" x14ac:dyDescent="0.35">
      <c r="A81" s="109" t="s">
        <v>439</v>
      </c>
      <c r="B81" s="97" t="s">
        <v>23</v>
      </c>
      <c r="C81" s="137">
        <v>0.28620000000000001</v>
      </c>
      <c r="D81" s="137">
        <v>0.28810000000000002</v>
      </c>
      <c r="E81" s="199">
        <f t="shared" si="4"/>
        <v>6.6387141858840421E-3</v>
      </c>
      <c r="F81" s="97" t="s">
        <v>725</v>
      </c>
      <c r="G81" s="97" t="s">
        <v>607</v>
      </c>
      <c r="H81" s="97" t="s">
        <v>109</v>
      </c>
      <c r="I81" s="110" t="s">
        <v>110</v>
      </c>
    </row>
    <row r="82" spans="1:9" s="97" customFormat="1" ht="15" customHeight="1" x14ac:dyDescent="0.35">
      <c r="A82" s="109" t="s">
        <v>439</v>
      </c>
      <c r="B82" s="97" t="s">
        <v>23</v>
      </c>
      <c r="C82" s="137">
        <v>0.28620000000000001</v>
      </c>
      <c r="D82" s="137" t="s">
        <v>583</v>
      </c>
      <c r="E82" s="199" t="e">
        <f t="shared" si="4"/>
        <v>#VALUE!</v>
      </c>
      <c r="F82" s="97" t="s">
        <v>726</v>
      </c>
      <c r="G82" s="97" t="s">
        <v>609</v>
      </c>
      <c r="H82" s="97" t="s">
        <v>109</v>
      </c>
      <c r="I82" s="110" t="s">
        <v>110</v>
      </c>
    </row>
    <row r="83" spans="1:9" s="97" customFormat="1" ht="43.5" x14ac:dyDescent="0.35">
      <c r="A83" s="116" t="s">
        <v>440</v>
      </c>
      <c r="B83" s="97" t="s">
        <v>113</v>
      </c>
      <c r="C83" s="137">
        <v>739</v>
      </c>
      <c r="D83" s="137">
        <v>755</v>
      </c>
      <c r="E83" s="199">
        <f t="shared" si="4"/>
        <v>2.165087956698241E-2</v>
      </c>
      <c r="F83" s="115" t="s">
        <v>723</v>
      </c>
      <c r="G83" s="115" t="s">
        <v>603</v>
      </c>
      <c r="H83" s="97" t="s">
        <v>114</v>
      </c>
      <c r="I83" s="110" t="s">
        <v>115</v>
      </c>
    </row>
    <row r="84" spans="1:9" s="97" customFormat="1" ht="43.5" x14ac:dyDescent="0.35">
      <c r="A84" s="109" t="s">
        <v>441</v>
      </c>
      <c r="B84" s="97" t="s">
        <v>113</v>
      </c>
      <c r="C84" s="137">
        <v>407</v>
      </c>
      <c r="D84" s="137">
        <v>393</v>
      </c>
      <c r="E84" s="199">
        <f>(D84-C84)/C84</f>
        <v>-3.4398034398034398E-2</v>
      </c>
      <c r="F84" s="115" t="s">
        <v>723</v>
      </c>
      <c r="G84" s="115" t="s">
        <v>603</v>
      </c>
      <c r="H84" s="97" t="s">
        <v>116</v>
      </c>
      <c r="I84" s="110" t="s">
        <v>117</v>
      </c>
    </row>
    <row r="85" spans="1:9" s="97" customFormat="1" ht="15" customHeight="1" x14ac:dyDescent="0.35">
      <c r="A85" s="109" t="s">
        <v>404</v>
      </c>
      <c r="B85" s="97" t="s">
        <v>18</v>
      </c>
      <c r="C85" s="137">
        <v>25</v>
      </c>
      <c r="D85" s="186">
        <v>30</v>
      </c>
      <c r="E85" s="199">
        <f t="shared" si="4"/>
        <v>0.2</v>
      </c>
      <c r="F85" s="97" t="s">
        <v>724</v>
      </c>
      <c r="G85" s="115" t="s">
        <v>605</v>
      </c>
      <c r="H85" s="97" t="s">
        <v>124</v>
      </c>
      <c r="I85" s="110" t="s">
        <v>125</v>
      </c>
    </row>
    <row r="86" spans="1:9" s="97" customFormat="1" ht="15" customHeight="1" x14ac:dyDescent="0.35">
      <c r="A86" s="109" t="s">
        <v>404</v>
      </c>
      <c r="B86" s="97" t="s">
        <v>18</v>
      </c>
      <c r="C86" s="137">
        <v>40</v>
      </c>
      <c r="D86" s="186">
        <v>50</v>
      </c>
      <c r="E86" s="199">
        <f t="shared" si="4"/>
        <v>0.25</v>
      </c>
      <c r="F86" s="97" t="s">
        <v>725</v>
      </c>
      <c r="G86" s="115" t="s">
        <v>607</v>
      </c>
      <c r="H86" s="97" t="s">
        <v>124</v>
      </c>
      <c r="I86" s="110" t="s">
        <v>125</v>
      </c>
    </row>
    <row r="87" spans="1:9" s="97" customFormat="1" ht="15" customHeight="1" x14ac:dyDescent="0.35">
      <c r="A87" s="103" t="s">
        <v>404</v>
      </c>
      <c r="B87" s="104" t="s">
        <v>18</v>
      </c>
      <c r="C87" s="146">
        <v>85</v>
      </c>
      <c r="D87" s="203" t="s">
        <v>583</v>
      </c>
      <c r="E87" s="200" t="e">
        <f t="shared" si="4"/>
        <v>#VALUE!</v>
      </c>
      <c r="F87" s="104" t="s">
        <v>726</v>
      </c>
      <c r="G87" s="104" t="s">
        <v>609</v>
      </c>
      <c r="H87" s="104" t="s">
        <v>124</v>
      </c>
      <c r="I87" s="105" t="s">
        <v>125</v>
      </c>
    </row>
    <row r="89" spans="1:9" s="97" customFormat="1" x14ac:dyDescent="0.35">
      <c r="A89" s="96" t="s">
        <v>727</v>
      </c>
      <c r="F89" s="98"/>
      <c r="G89" s="98"/>
      <c r="H89" s="98"/>
      <c r="I89" s="98"/>
    </row>
    <row r="90" spans="1:9" s="97" customFormat="1" x14ac:dyDescent="0.35">
      <c r="A90" s="126" t="s">
        <v>11</v>
      </c>
      <c r="B90" s="127" t="s">
        <v>12</v>
      </c>
      <c r="C90" s="185" t="s">
        <v>445</v>
      </c>
      <c r="D90" s="185" t="s">
        <v>497</v>
      </c>
      <c r="E90" s="185" t="s">
        <v>389</v>
      </c>
      <c r="F90" s="127" t="s">
        <v>14</v>
      </c>
      <c r="G90" s="127" t="s">
        <v>15</v>
      </c>
      <c r="H90" s="127" t="s">
        <v>16</v>
      </c>
      <c r="I90" s="128" t="s">
        <v>17</v>
      </c>
    </row>
    <row r="91" spans="1:9" s="97" customFormat="1" ht="58" x14ac:dyDescent="0.35">
      <c r="A91" s="106" t="s">
        <v>434</v>
      </c>
      <c r="B91" s="107" t="s">
        <v>23</v>
      </c>
      <c r="C91" s="244">
        <v>0.2465</v>
      </c>
      <c r="D91" s="244">
        <v>0.2344</v>
      </c>
      <c r="E91" s="205">
        <f>(D91-C91)/C91</f>
        <v>-4.9087221095334685E-2</v>
      </c>
      <c r="F91" s="125" t="s">
        <v>728</v>
      </c>
      <c r="G91" s="125" t="s">
        <v>548</v>
      </c>
      <c r="H91" s="107" t="s">
        <v>99</v>
      </c>
      <c r="I91" s="108" t="s">
        <v>100</v>
      </c>
    </row>
    <row r="92" spans="1:9" s="97" customFormat="1" ht="58" x14ac:dyDescent="0.35">
      <c r="A92" s="109" t="s">
        <v>437</v>
      </c>
      <c r="B92" s="97" t="s">
        <v>23</v>
      </c>
      <c r="C92" s="129">
        <v>0.28820000000000001</v>
      </c>
      <c r="D92" s="129">
        <v>0.27410000000000001</v>
      </c>
      <c r="E92" s="199">
        <f>(D92-C92)/C92</f>
        <v>-4.892435808466343E-2</v>
      </c>
      <c r="F92" s="115" t="s">
        <v>728</v>
      </c>
      <c r="G92" s="115" t="s">
        <v>548</v>
      </c>
      <c r="H92" s="97" t="s">
        <v>101</v>
      </c>
      <c r="I92" s="110" t="s">
        <v>102</v>
      </c>
    </row>
    <row r="93" spans="1:9" s="97" customFormat="1" ht="58" x14ac:dyDescent="0.35">
      <c r="A93" s="109" t="s">
        <v>438</v>
      </c>
      <c r="B93" s="97" t="s">
        <v>23</v>
      </c>
      <c r="C93" s="129">
        <v>0.3695</v>
      </c>
      <c r="D93" s="129">
        <v>0.35139999999999999</v>
      </c>
      <c r="E93" s="199">
        <f t="shared" ref="E93:E101" si="5">(D93-C93)/C93</f>
        <v>-4.8985115020297711E-2</v>
      </c>
      <c r="F93" s="115" t="s">
        <v>728</v>
      </c>
      <c r="G93" s="115" t="s">
        <v>548</v>
      </c>
      <c r="H93" s="97" t="s">
        <v>107</v>
      </c>
      <c r="I93" s="110" t="s">
        <v>108</v>
      </c>
    </row>
    <row r="94" spans="1:9" s="97" customFormat="1" ht="58" x14ac:dyDescent="0.35">
      <c r="A94" s="109" t="s">
        <v>439</v>
      </c>
      <c r="B94" s="97" t="s">
        <v>23</v>
      </c>
      <c r="C94" s="129">
        <v>0.35360000000000003</v>
      </c>
      <c r="D94" s="129">
        <v>0.33629999999999999</v>
      </c>
      <c r="E94" s="199">
        <f t="shared" si="5"/>
        <v>-4.8925339366515941E-2</v>
      </c>
      <c r="F94" s="115" t="s">
        <v>728</v>
      </c>
      <c r="G94" s="115" t="s">
        <v>548</v>
      </c>
      <c r="H94" s="97" t="s">
        <v>109</v>
      </c>
      <c r="I94" s="110" t="s">
        <v>110</v>
      </c>
    </row>
    <row r="95" spans="1:9" s="97" customFormat="1" ht="58" x14ac:dyDescent="0.35">
      <c r="A95" s="116" t="s">
        <v>440</v>
      </c>
      <c r="B95" s="97" t="s">
        <v>113</v>
      </c>
      <c r="C95" s="154">
        <v>445</v>
      </c>
      <c r="D95" s="154">
        <v>445</v>
      </c>
      <c r="E95" s="199">
        <f>(D95-C95)/C95</f>
        <v>0</v>
      </c>
      <c r="F95" s="115" t="s">
        <v>728</v>
      </c>
      <c r="G95" s="115" t="s">
        <v>548</v>
      </c>
      <c r="H95" s="97" t="s">
        <v>114</v>
      </c>
      <c r="I95" s="110" t="s">
        <v>115</v>
      </c>
    </row>
    <row r="96" spans="1:9" s="97" customFormat="1" ht="58" x14ac:dyDescent="0.35">
      <c r="A96" s="109" t="s">
        <v>441</v>
      </c>
      <c r="B96" s="97" t="s">
        <v>113</v>
      </c>
      <c r="C96" s="154">
        <v>336</v>
      </c>
      <c r="D96" s="154">
        <v>336</v>
      </c>
      <c r="E96" s="199">
        <f t="shared" si="5"/>
        <v>0</v>
      </c>
      <c r="F96" s="115" t="s">
        <v>728</v>
      </c>
      <c r="G96" s="115" t="s">
        <v>548</v>
      </c>
      <c r="H96" s="97" t="s">
        <v>116</v>
      </c>
      <c r="I96" s="110" t="s">
        <v>117</v>
      </c>
    </row>
    <row r="97" spans="1:11" s="97" customFormat="1" x14ac:dyDescent="0.35">
      <c r="A97" s="109" t="s">
        <v>404</v>
      </c>
      <c r="B97" s="97" t="s">
        <v>18</v>
      </c>
      <c r="C97" s="154">
        <v>-26.5</v>
      </c>
      <c r="D97" s="154">
        <v>-1</v>
      </c>
      <c r="E97" s="199">
        <f t="shared" si="5"/>
        <v>-0.96226415094339623</v>
      </c>
      <c r="F97" s="115" t="s">
        <v>729</v>
      </c>
      <c r="G97" s="97" t="s">
        <v>550</v>
      </c>
      <c r="H97" s="97" t="s">
        <v>124</v>
      </c>
      <c r="I97" s="110" t="s">
        <v>125</v>
      </c>
    </row>
    <row r="98" spans="1:11" s="97" customFormat="1" x14ac:dyDescent="0.35">
      <c r="A98" s="109" t="s">
        <v>404</v>
      </c>
      <c r="B98" s="97" t="s">
        <v>18</v>
      </c>
      <c r="C98" s="154">
        <v>0</v>
      </c>
      <c r="D98" s="154">
        <v>0</v>
      </c>
      <c r="E98" s="199" t="e">
        <f t="shared" si="5"/>
        <v>#DIV/0!</v>
      </c>
      <c r="F98" s="115" t="s">
        <v>730</v>
      </c>
      <c r="G98" s="97" t="s">
        <v>552</v>
      </c>
      <c r="H98" s="97" t="s">
        <v>124</v>
      </c>
      <c r="I98" s="110" t="s">
        <v>125</v>
      </c>
    </row>
    <row r="99" spans="1:11" s="97" customFormat="1" x14ac:dyDescent="0.35">
      <c r="A99" s="109" t="s">
        <v>404</v>
      </c>
      <c r="B99" s="97" t="s">
        <v>18</v>
      </c>
      <c r="C99" s="154">
        <v>-51</v>
      </c>
      <c r="D99" s="154">
        <v>0</v>
      </c>
      <c r="E99" s="199">
        <f t="shared" si="5"/>
        <v>-1</v>
      </c>
      <c r="F99" s="115" t="s">
        <v>731</v>
      </c>
      <c r="G99" s="97" t="s">
        <v>554</v>
      </c>
      <c r="H99" s="97" t="s">
        <v>124</v>
      </c>
      <c r="I99" s="110" t="s">
        <v>125</v>
      </c>
    </row>
    <row r="100" spans="1:11" s="97" customFormat="1" x14ac:dyDescent="0.35">
      <c r="A100" s="109" t="s">
        <v>404</v>
      </c>
      <c r="B100" s="97" t="s">
        <v>18</v>
      </c>
      <c r="C100" s="154">
        <v>0</v>
      </c>
      <c r="D100" s="154">
        <v>0</v>
      </c>
      <c r="E100" s="199" t="e">
        <f t="shared" si="5"/>
        <v>#DIV/0!</v>
      </c>
      <c r="F100" s="131" t="s">
        <v>732</v>
      </c>
      <c r="G100" s="131" t="s">
        <v>556</v>
      </c>
      <c r="H100" s="97" t="s">
        <v>124</v>
      </c>
      <c r="I100" s="110" t="s">
        <v>125</v>
      </c>
    </row>
    <row r="101" spans="1:11" s="97" customFormat="1" x14ac:dyDescent="0.35">
      <c r="A101" s="36" t="s">
        <v>495</v>
      </c>
      <c r="B101" s="3" t="s">
        <v>18</v>
      </c>
      <c r="C101" s="155">
        <v>220.74</v>
      </c>
      <c r="D101" s="155">
        <v>209.92</v>
      </c>
      <c r="E101" s="200">
        <f t="shared" si="5"/>
        <v>-4.9016943009875968E-2</v>
      </c>
      <c r="F101" s="229" t="s">
        <v>729</v>
      </c>
      <c r="G101" s="104" t="s">
        <v>550</v>
      </c>
      <c r="H101" s="104" t="s">
        <v>122</v>
      </c>
      <c r="I101" s="105" t="s">
        <v>123</v>
      </c>
    </row>
    <row r="102" spans="1:11" s="97" customFormat="1" x14ac:dyDescent="0.35">
      <c r="A102"/>
      <c r="B102"/>
      <c r="C102" s="154"/>
      <c r="D102" s="154"/>
      <c r="E102" s="154"/>
      <c r="F102" s="154"/>
      <c r="G102" s="154"/>
      <c r="H102" s="180"/>
      <c r="I102" s="180"/>
    </row>
    <row r="103" spans="1:11" x14ac:dyDescent="0.35">
      <c r="A103" s="1" t="s">
        <v>239</v>
      </c>
    </row>
    <row r="104" spans="1:11" ht="15" customHeight="1" x14ac:dyDescent="0.35">
      <c r="A104" s="5"/>
      <c r="B104" s="6"/>
      <c r="C104" s="91"/>
      <c r="D104" s="91"/>
      <c r="E104" s="91"/>
      <c r="F104" s="5" t="s">
        <v>240</v>
      </c>
      <c r="G104" s="5" t="s">
        <v>241</v>
      </c>
      <c r="H104" s="5" t="s">
        <v>242</v>
      </c>
      <c r="I104" s="5" t="s">
        <v>243</v>
      </c>
      <c r="J104" s="79" t="s">
        <v>244</v>
      </c>
    </row>
    <row r="105" spans="1:11" ht="15" customHeight="1" x14ac:dyDescent="0.35">
      <c r="A105" s="35" t="s">
        <v>245</v>
      </c>
      <c r="F105" s="73"/>
      <c r="G105" s="76"/>
      <c r="H105" s="76"/>
      <c r="I105" s="76"/>
      <c r="J105" s="76"/>
      <c r="K105" s="49" t="s">
        <v>246</v>
      </c>
    </row>
    <row r="106" spans="1:11" ht="15" customHeight="1" x14ac:dyDescent="0.35">
      <c r="A106" s="35" t="s">
        <v>247</v>
      </c>
      <c r="F106" s="74"/>
      <c r="G106" s="77"/>
      <c r="H106" s="77"/>
      <c r="I106" s="77"/>
      <c r="J106" s="77"/>
    </row>
    <row r="107" spans="1:11" ht="15" customHeight="1" x14ac:dyDescent="0.35">
      <c r="A107" s="35" t="s">
        <v>248</v>
      </c>
      <c r="F107" s="74"/>
      <c r="G107" s="77"/>
      <c r="H107" s="77"/>
      <c r="I107" s="77"/>
      <c r="J107" s="77"/>
    </row>
    <row r="108" spans="1:11" ht="15" customHeight="1" x14ac:dyDescent="0.35">
      <c r="A108" s="36" t="s">
        <v>249</v>
      </c>
      <c r="B108" s="3"/>
      <c r="C108" s="92"/>
      <c r="D108" s="92"/>
      <c r="E108" s="92"/>
      <c r="F108" s="75"/>
      <c r="G108" s="78"/>
      <c r="H108" s="78"/>
      <c r="I108" s="78"/>
      <c r="J108" s="78"/>
    </row>
    <row r="109" spans="1:11" ht="15" customHeight="1" x14ac:dyDescent="0.35"/>
    <row r="110" spans="1:11" ht="15" customHeight="1" x14ac:dyDescent="0.35"/>
    <row r="111" spans="1:11" ht="15" customHeight="1" x14ac:dyDescent="0.35"/>
    <row r="112" spans="1:11" ht="15" customHeight="1" x14ac:dyDescent="0.35"/>
    <row r="113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20" ht="15" customHeight="1" x14ac:dyDescent="0.35"/>
  </sheetData>
  <phoneticPr fontId="8" type="noConversion"/>
  <conditionalFormatting sqref="E4:E9">
    <cfRule type="cellIs" dxfId="3" priority="1" operator="greaterThan">
      <formula>0.05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CFB5-9B57-4742-915D-1BC25CF535A4}">
  <dimension ref="A1:M136"/>
  <sheetViews>
    <sheetView tabSelected="1" topLeftCell="A103" workbookViewId="0">
      <selection activeCell="F112" sqref="F112"/>
    </sheetView>
  </sheetViews>
  <sheetFormatPr defaultRowHeight="14.5" x14ac:dyDescent="0.35"/>
  <cols>
    <col min="1" max="1" width="49.54296875" style="97" bestFit="1" customWidth="1"/>
    <col min="2" max="2" width="16.1796875" style="97" customWidth="1"/>
    <col min="3" max="4" width="13.7265625" style="98" customWidth="1"/>
    <col min="5" max="5" width="17.453125" style="98" bestFit="1" customWidth="1"/>
    <col min="6" max="6" width="23" style="97" bestFit="1" customWidth="1"/>
    <col min="7" max="7" width="46.1796875" style="97" bestFit="1" customWidth="1"/>
    <col min="8" max="8" width="27.54296875" style="97" customWidth="1"/>
    <col min="9" max="9" width="61.26953125" style="97" bestFit="1" customWidth="1"/>
    <col min="10" max="10" width="29" style="97" bestFit="1" customWidth="1"/>
    <col min="11" max="11" width="8.81640625" style="97"/>
  </cols>
  <sheetData>
    <row r="1" spans="1:13" x14ac:dyDescent="0.35">
      <c r="A1" s="96" t="s">
        <v>9</v>
      </c>
    </row>
    <row r="2" spans="1:13" x14ac:dyDescent="0.35">
      <c r="A2" s="126" t="s">
        <v>11</v>
      </c>
      <c r="B2" s="127" t="s">
        <v>12</v>
      </c>
      <c r="C2" s="185" t="s">
        <v>445</v>
      </c>
      <c r="D2" s="185" t="s">
        <v>497</v>
      </c>
      <c r="E2" s="185" t="s">
        <v>389</v>
      </c>
      <c r="F2" s="185" t="s">
        <v>14</v>
      </c>
      <c r="G2" s="127" t="s">
        <v>15</v>
      </c>
      <c r="H2" s="127" t="s">
        <v>16</v>
      </c>
      <c r="I2" s="127" t="s">
        <v>17</v>
      </c>
    </row>
    <row r="3" spans="1:13" x14ac:dyDescent="0.35">
      <c r="A3" s="106" t="s">
        <v>733</v>
      </c>
      <c r="B3" s="107" t="s">
        <v>18</v>
      </c>
      <c r="C3" s="176">
        <v>20.88</v>
      </c>
      <c r="D3" s="176">
        <v>23.64</v>
      </c>
      <c r="E3" s="205">
        <f>(D3-C3)/C3</f>
        <v>0.1321839080459771</v>
      </c>
      <c r="F3" s="8" t="s">
        <v>734</v>
      </c>
      <c r="G3" s="107" t="s">
        <v>735</v>
      </c>
      <c r="H3" s="107" t="s">
        <v>19</v>
      </c>
      <c r="I3" s="108" t="s">
        <v>20</v>
      </c>
    </row>
    <row r="4" spans="1:13" x14ac:dyDescent="0.35">
      <c r="A4" s="109" t="s">
        <v>736</v>
      </c>
      <c r="B4" s="97" t="s">
        <v>18</v>
      </c>
      <c r="C4" s="177">
        <v>37.68</v>
      </c>
      <c r="D4" s="177">
        <v>42.72</v>
      </c>
      <c r="E4" s="199">
        <f>(D4-C4)/C4</f>
        <v>0.13375796178343946</v>
      </c>
      <c r="F4" t="s">
        <v>734</v>
      </c>
      <c r="G4" s="97" t="s">
        <v>735</v>
      </c>
      <c r="H4" s="97" t="s">
        <v>19</v>
      </c>
      <c r="I4" s="110" t="s">
        <v>20</v>
      </c>
    </row>
    <row r="5" spans="1:13" x14ac:dyDescent="0.35">
      <c r="A5" s="109" t="s">
        <v>737</v>
      </c>
      <c r="B5" s="97" t="s">
        <v>18</v>
      </c>
      <c r="C5" s="177">
        <v>149.52000000000001</v>
      </c>
      <c r="D5" s="177">
        <v>109.92</v>
      </c>
      <c r="E5" s="199">
        <f t="shared" ref="E5:E8" si="0">(D5-C5)/C5</f>
        <v>-0.2648475120385233</v>
      </c>
      <c r="F5" t="s">
        <v>734</v>
      </c>
      <c r="G5" s="97" t="s">
        <v>735</v>
      </c>
      <c r="H5" s="97" t="s">
        <v>19</v>
      </c>
      <c r="I5" s="110" t="s">
        <v>20</v>
      </c>
    </row>
    <row r="6" spans="1:13" s="97" customFormat="1" x14ac:dyDescent="0.35">
      <c r="A6" s="106" t="s">
        <v>613</v>
      </c>
      <c r="B6" s="107" t="s">
        <v>23</v>
      </c>
      <c r="C6" s="182">
        <v>1.3774999999999999</v>
      </c>
      <c r="D6" s="284">
        <v>1.5628</v>
      </c>
      <c r="E6" s="205">
        <f>(D6-C6)/C6</f>
        <v>0.13451905626134303</v>
      </c>
      <c r="F6" s="107" t="s">
        <v>734</v>
      </c>
      <c r="G6" s="107" t="s">
        <v>738</v>
      </c>
      <c r="H6" s="107" t="s">
        <v>24</v>
      </c>
      <c r="I6" s="108" t="s">
        <v>25</v>
      </c>
    </row>
    <row r="7" spans="1:13" s="97" customFormat="1" x14ac:dyDescent="0.35">
      <c r="A7" s="109" t="s">
        <v>739</v>
      </c>
      <c r="B7" s="97" t="s">
        <v>23</v>
      </c>
      <c r="C7" s="137">
        <v>1.2983</v>
      </c>
      <c r="D7" s="285">
        <v>1.5628</v>
      </c>
      <c r="E7" s="199">
        <f>(D7-C7)/C7</f>
        <v>0.20372795193714854</v>
      </c>
      <c r="F7" s="97" t="s">
        <v>740</v>
      </c>
      <c r="G7" s="97" t="s">
        <v>738</v>
      </c>
      <c r="H7" s="97" t="s">
        <v>24</v>
      </c>
      <c r="I7" s="110" t="s">
        <v>25</v>
      </c>
    </row>
    <row r="8" spans="1:13" s="97" customFormat="1" x14ac:dyDescent="0.35">
      <c r="A8" s="103" t="s">
        <v>741</v>
      </c>
      <c r="B8" s="104" t="s">
        <v>23</v>
      </c>
      <c r="C8" s="146">
        <v>0.95909999999999995</v>
      </c>
      <c r="D8" s="286">
        <v>1.1437999999999999</v>
      </c>
      <c r="E8" s="200">
        <f t="shared" si="0"/>
        <v>0.19257637368366176</v>
      </c>
      <c r="F8" s="104" t="s">
        <v>742</v>
      </c>
      <c r="G8" s="104" t="s">
        <v>738</v>
      </c>
      <c r="H8" s="104" t="s">
        <v>24</v>
      </c>
      <c r="I8" s="105" t="s">
        <v>25</v>
      </c>
    </row>
    <row r="10" spans="1:13" x14ac:dyDescent="0.35">
      <c r="A10" s="291" t="s">
        <v>743</v>
      </c>
      <c r="B10" s="291"/>
      <c r="C10" s="291"/>
      <c r="D10" s="291"/>
      <c r="E10" s="291"/>
      <c r="F10" s="291"/>
      <c r="G10" s="291"/>
      <c r="H10" s="291"/>
    </row>
    <row r="11" spans="1:13" ht="15" customHeight="1" x14ac:dyDescent="0.35">
      <c r="A11" s="151" t="s">
        <v>744</v>
      </c>
      <c r="B11"/>
      <c r="C11" s="94"/>
      <c r="D11" s="94"/>
      <c r="E11" s="94"/>
      <c r="F11"/>
      <c r="G11"/>
      <c r="H11"/>
      <c r="I11"/>
      <c r="J11"/>
      <c r="K11"/>
    </row>
    <row r="12" spans="1:13" s="97" customFormat="1" x14ac:dyDescent="0.35">
      <c r="A12" s="96" t="s">
        <v>745</v>
      </c>
      <c r="B12" s="112"/>
      <c r="C12" s="112"/>
      <c r="D12" s="112"/>
      <c r="E12" s="112"/>
      <c r="F12" s="113"/>
      <c r="G12" s="113"/>
      <c r="H12" s="113"/>
      <c r="I12" s="113"/>
      <c r="J12" s="114"/>
      <c r="K12" s="112"/>
      <c r="L12" s="114"/>
      <c r="M12" s="114"/>
    </row>
    <row r="13" spans="1:13" s="97" customFormat="1" x14ac:dyDescent="0.35">
      <c r="A13" s="126" t="s">
        <v>11</v>
      </c>
      <c r="B13" s="127" t="s">
        <v>12</v>
      </c>
      <c r="C13" s="185" t="s">
        <v>445</v>
      </c>
      <c r="D13" s="185" t="s">
        <v>497</v>
      </c>
      <c r="E13" s="185" t="s">
        <v>389</v>
      </c>
      <c r="F13" s="185" t="s">
        <v>14</v>
      </c>
      <c r="G13" s="185" t="s">
        <v>15</v>
      </c>
      <c r="H13" s="127" t="s">
        <v>16</v>
      </c>
      <c r="I13" s="128" t="s">
        <v>17</v>
      </c>
    </row>
    <row r="14" spans="1:13" s="97" customFormat="1" x14ac:dyDescent="0.35">
      <c r="A14" s="106" t="s">
        <v>530</v>
      </c>
      <c r="B14" s="107" t="s">
        <v>18</v>
      </c>
      <c r="C14" s="153">
        <v>28.88</v>
      </c>
      <c r="D14" s="153">
        <v>27.46</v>
      </c>
      <c r="E14" s="205">
        <f t="shared" ref="E14:E27" si="1">(D14-C14)/C14</f>
        <v>-4.9168975069252017E-2</v>
      </c>
      <c r="F14" s="107" t="s">
        <v>857</v>
      </c>
      <c r="G14" s="107" t="s">
        <v>545</v>
      </c>
      <c r="H14" s="97" t="s">
        <v>40</v>
      </c>
      <c r="I14" s="108" t="s">
        <v>83</v>
      </c>
    </row>
    <row r="15" spans="1:13" s="97" customFormat="1" x14ac:dyDescent="0.35">
      <c r="A15" s="109" t="s">
        <v>533</v>
      </c>
      <c r="B15" s="97" t="s">
        <v>18</v>
      </c>
      <c r="C15" s="154">
        <v>64.98</v>
      </c>
      <c r="D15" s="154">
        <v>61.79</v>
      </c>
      <c r="E15" s="199">
        <f t="shared" si="1"/>
        <v>-4.909202831640512E-2</v>
      </c>
      <c r="F15" s="97" t="s">
        <v>857</v>
      </c>
      <c r="G15" s="97" t="s">
        <v>545</v>
      </c>
      <c r="H15" s="97" t="s">
        <v>40</v>
      </c>
      <c r="I15" s="110" t="s">
        <v>83</v>
      </c>
    </row>
    <row r="16" spans="1:13" s="97" customFormat="1" x14ac:dyDescent="0.35">
      <c r="A16" s="109" t="s">
        <v>534</v>
      </c>
      <c r="B16" s="97" t="s">
        <v>18</v>
      </c>
      <c r="C16" s="154">
        <v>115.52</v>
      </c>
      <c r="D16" s="154">
        <v>109.84</v>
      </c>
      <c r="E16" s="199">
        <f t="shared" si="1"/>
        <v>-4.9168975069252017E-2</v>
      </c>
      <c r="F16" s="97" t="s">
        <v>857</v>
      </c>
      <c r="G16" s="97" t="s">
        <v>545</v>
      </c>
      <c r="H16" s="97" t="s">
        <v>40</v>
      </c>
      <c r="I16" s="110" t="s">
        <v>83</v>
      </c>
    </row>
    <row r="17" spans="1:13" s="97" customFormat="1" x14ac:dyDescent="0.35">
      <c r="A17" s="109" t="s">
        <v>535</v>
      </c>
      <c r="B17" s="97" t="s">
        <v>18</v>
      </c>
      <c r="C17" s="154">
        <v>180.5</v>
      </c>
      <c r="D17" s="154">
        <v>171.63</v>
      </c>
      <c r="E17" s="199">
        <f>(D17-C17)/C17</f>
        <v>-4.9141274238227173E-2</v>
      </c>
      <c r="F17" s="97" t="s">
        <v>857</v>
      </c>
      <c r="G17" s="97" t="s">
        <v>545</v>
      </c>
      <c r="H17" s="97" t="s">
        <v>40</v>
      </c>
      <c r="I17" s="110" t="s">
        <v>83</v>
      </c>
    </row>
    <row r="18" spans="1:13" s="97" customFormat="1" x14ac:dyDescent="0.35">
      <c r="A18" s="109" t="s">
        <v>536</v>
      </c>
      <c r="B18" s="97" t="s">
        <v>18</v>
      </c>
      <c r="C18" s="154">
        <v>259.92</v>
      </c>
      <c r="D18" s="154">
        <v>247.14</v>
      </c>
      <c r="E18" s="199">
        <f t="shared" si="1"/>
        <v>-4.9168975069252191E-2</v>
      </c>
      <c r="F18" s="97" t="s">
        <v>857</v>
      </c>
      <c r="G18" s="97" t="s">
        <v>545</v>
      </c>
      <c r="H18" s="97" t="s">
        <v>40</v>
      </c>
      <c r="I18" s="110" t="s">
        <v>83</v>
      </c>
    </row>
    <row r="19" spans="1:13" s="97" customFormat="1" x14ac:dyDescent="0.35">
      <c r="A19" s="109" t="s">
        <v>537</v>
      </c>
      <c r="B19" s="97" t="s">
        <v>18</v>
      </c>
      <c r="C19" s="154">
        <v>462.08</v>
      </c>
      <c r="D19" s="154">
        <v>439.36</v>
      </c>
      <c r="E19" s="199">
        <f t="shared" si="1"/>
        <v>-4.9168975069252017E-2</v>
      </c>
      <c r="F19" s="97" t="s">
        <v>857</v>
      </c>
      <c r="G19" s="97" t="s">
        <v>545</v>
      </c>
      <c r="H19" s="97" t="s">
        <v>40</v>
      </c>
      <c r="I19" s="110" t="s">
        <v>83</v>
      </c>
    </row>
    <row r="20" spans="1:13" s="97" customFormat="1" x14ac:dyDescent="0.35">
      <c r="A20" s="109" t="s">
        <v>538</v>
      </c>
      <c r="B20" s="97" t="s">
        <v>18</v>
      </c>
      <c r="C20" s="154">
        <v>722</v>
      </c>
      <c r="D20" s="154">
        <v>686.5</v>
      </c>
      <c r="E20" s="199">
        <f>(D20-C20)/C20</f>
        <v>-4.916897506925208E-2</v>
      </c>
      <c r="F20" s="97" t="s">
        <v>857</v>
      </c>
      <c r="G20" s="97" t="s">
        <v>545</v>
      </c>
      <c r="H20" s="97" t="s">
        <v>40</v>
      </c>
      <c r="I20" s="110" t="s">
        <v>83</v>
      </c>
    </row>
    <row r="21" spans="1:13" s="97" customFormat="1" x14ac:dyDescent="0.35">
      <c r="A21" s="109" t="s">
        <v>397</v>
      </c>
      <c r="B21" s="97" t="s">
        <v>18</v>
      </c>
      <c r="C21" s="154">
        <v>1039.68</v>
      </c>
      <c r="D21" s="154">
        <v>988.56</v>
      </c>
      <c r="E21" s="199">
        <f t="shared" si="1"/>
        <v>-4.9168975069252191E-2</v>
      </c>
      <c r="F21" s="97" t="s">
        <v>857</v>
      </c>
      <c r="G21" s="97" t="s">
        <v>545</v>
      </c>
      <c r="H21" s="97" t="s">
        <v>40</v>
      </c>
      <c r="I21" s="110" t="s">
        <v>83</v>
      </c>
    </row>
    <row r="22" spans="1:13" s="97" customFormat="1" x14ac:dyDescent="0.35">
      <c r="A22" s="109" t="s">
        <v>539</v>
      </c>
      <c r="B22" s="97" t="s">
        <v>18</v>
      </c>
      <c r="C22" s="154">
        <v>1848.32</v>
      </c>
      <c r="D22" s="154">
        <v>1757.44</v>
      </c>
      <c r="E22" s="199">
        <f t="shared" si="1"/>
        <v>-4.9168975069252017E-2</v>
      </c>
      <c r="F22" s="97" t="s">
        <v>857</v>
      </c>
      <c r="G22" s="97" t="s">
        <v>545</v>
      </c>
      <c r="H22" s="97" t="s">
        <v>40</v>
      </c>
      <c r="I22" s="110" t="s">
        <v>83</v>
      </c>
    </row>
    <row r="23" spans="1:13" s="97" customFormat="1" x14ac:dyDescent="0.35">
      <c r="A23" s="109" t="s">
        <v>540</v>
      </c>
      <c r="B23" s="97" t="s">
        <v>18</v>
      </c>
      <c r="C23" s="154">
        <v>2888</v>
      </c>
      <c r="D23" s="154">
        <v>2746</v>
      </c>
      <c r="E23" s="199">
        <f t="shared" si="1"/>
        <v>-4.916897506925208E-2</v>
      </c>
      <c r="F23" s="97" t="s">
        <v>857</v>
      </c>
      <c r="G23" s="97" t="s">
        <v>545</v>
      </c>
      <c r="H23" s="97" t="s">
        <v>40</v>
      </c>
      <c r="I23" s="110" t="s">
        <v>83</v>
      </c>
    </row>
    <row r="24" spans="1:13" s="97" customFormat="1" x14ac:dyDescent="0.35">
      <c r="A24" s="109" t="s">
        <v>541</v>
      </c>
      <c r="B24" s="97" t="s">
        <v>18</v>
      </c>
      <c r="C24" s="154">
        <v>4158.72</v>
      </c>
      <c r="D24" s="154">
        <v>3954.24</v>
      </c>
      <c r="E24" s="199">
        <f>(D24-C24)/C24</f>
        <v>-4.9168975069252191E-2</v>
      </c>
      <c r="F24" s="97" t="s">
        <v>857</v>
      </c>
      <c r="G24" s="97" t="s">
        <v>545</v>
      </c>
      <c r="H24" s="97" t="s">
        <v>40</v>
      </c>
      <c r="I24" s="110" t="s">
        <v>83</v>
      </c>
    </row>
    <row r="25" spans="1:13" s="97" customFormat="1" x14ac:dyDescent="0.35">
      <c r="A25" s="109" t="s">
        <v>401</v>
      </c>
      <c r="B25" s="97" t="s">
        <v>18</v>
      </c>
      <c r="C25" s="154">
        <v>7393.28</v>
      </c>
      <c r="D25" s="154">
        <v>7029.76</v>
      </c>
      <c r="E25" s="199">
        <f t="shared" si="1"/>
        <v>-4.9168975069252017E-2</v>
      </c>
      <c r="F25" s="97" t="s">
        <v>857</v>
      </c>
      <c r="G25" s="97" t="s">
        <v>545</v>
      </c>
      <c r="H25" s="97" t="s">
        <v>40</v>
      </c>
      <c r="I25" s="110" t="s">
        <v>83</v>
      </c>
    </row>
    <row r="26" spans="1:13" s="97" customFormat="1" x14ac:dyDescent="0.35">
      <c r="A26" s="109" t="s">
        <v>542</v>
      </c>
      <c r="B26" s="97" t="s">
        <v>18</v>
      </c>
      <c r="C26" s="154">
        <v>11552</v>
      </c>
      <c r="D26" s="154">
        <v>10984</v>
      </c>
      <c r="E26" s="199">
        <f t="shared" si="1"/>
        <v>-4.916897506925208E-2</v>
      </c>
      <c r="F26" s="97" t="s">
        <v>857</v>
      </c>
      <c r="G26" s="97" t="s">
        <v>545</v>
      </c>
      <c r="H26" s="97" t="s">
        <v>40</v>
      </c>
      <c r="I26" s="110" t="s">
        <v>83</v>
      </c>
    </row>
    <row r="27" spans="1:13" s="97" customFormat="1" x14ac:dyDescent="0.35">
      <c r="A27" s="103" t="s">
        <v>546</v>
      </c>
      <c r="B27" s="104" t="s">
        <v>18</v>
      </c>
      <c r="C27" s="155">
        <v>16634.88</v>
      </c>
      <c r="D27" s="155">
        <v>15816.96</v>
      </c>
      <c r="E27" s="200">
        <f t="shared" si="1"/>
        <v>-4.9168975069252191E-2</v>
      </c>
      <c r="F27" s="104" t="s">
        <v>857</v>
      </c>
      <c r="G27" s="104" t="s">
        <v>545</v>
      </c>
      <c r="H27" s="104" t="s">
        <v>40</v>
      </c>
      <c r="I27" s="105" t="s">
        <v>83</v>
      </c>
    </row>
    <row r="28" spans="1:13" s="97" customFormat="1" ht="15" customHeight="1" x14ac:dyDescent="0.35">
      <c r="C28" s="154"/>
      <c r="D28" s="154"/>
      <c r="E28" s="154"/>
    </row>
    <row r="29" spans="1:13" s="97" customFormat="1" ht="15" customHeight="1" x14ac:dyDescent="0.35">
      <c r="A29" s="1" t="s">
        <v>746</v>
      </c>
      <c r="B29" s="25"/>
      <c r="C29" s="25"/>
      <c r="D29" s="25"/>
      <c r="E29" s="25"/>
      <c r="F29" s="93"/>
      <c r="G29" s="93"/>
      <c r="H29" s="93"/>
      <c r="I29" s="93"/>
      <c r="J29" s="26"/>
      <c r="K29" s="25"/>
      <c r="L29" s="26"/>
      <c r="M29" s="26"/>
    </row>
    <row r="30" spans="1:13" s="97" customFormat="1" ht="15" customHeight="1" x14ac:dyDescent="0.35">
      <c r="A30" s="62" t="s">
        <v>11</v>
      </c>
      <c r="B30" s="58" t="s">
        <v>12</v>
      </c>
      <c r="C30" s="185" t="s">
        <v>445</v>
      </c>
      <c r="D30" s="185" t="s">
        <v>497</v>
      </c>
      <c r="E30" s="185" t="s">
        <v>389</v>
      </c>
      <c r="F30" s="58" t="s">
        <v>14</v>
      </c>
      <c r="G30" s="58" t="s">
        <v>15</v>
      </c>
      <c r="H30" s="58" t="s">
        <v>16</v>
      </c>
      <c r="I30" s="215" t="s">
        <v>17</v>
      </c>
    </row>
    <row r="31" spans="1:13" s="97" customFormat="1" ht="15" customHeight="1" x14ac:dyDescent="0.35">
      <c r="A31" s="34" t="s">
        <v>589</v>
      </c>
      <c r="B31" s="8" t="s">
        <v>18</v>
      </c>
      <c r="C31" s="182">
        <v>21</v>
      </c>
      <c r="D31" s="182">
        <v>23</v>
      </c>
      <c r="E31" s="205">
        <f>(D31-C31)/C31</f>
        <v>9.5238095238095233E-2</v>
      </c>
      <c r="F31" s="8" t="s">
        <v>858</v>
      </c>
      <c r="G31" s="107" t="s">
        <v>591</v>
      </c>
      <c r="H31" s="8" t="s">
        <v>76</v>
      </c>
      <c r="I31" s="9" t="s">
        <v>77</v>
      </c>
    </row>
    <row r="32" spans="1:13" s="97" customFormat="1" ht="15" customHeight="1" x14ac:dyDescent="0.35">
      <c r="A32" t="s">
        <v>589</v>
      </c>
      <c r="B32" t="s">
        <v>18</v>
      </c>
      <c r="C32" s="137">
        <v>21</v>
      </c>
      <c r="D32" s="137">
        <v>23</v>
      </c>
      <c r="E32" s="199">
        <f>(D32-C32)/C32</f>
        <v>9.5238095238095233E-2</v>
      </c>
      <c r="F32" s="8" t="s">
        <v>858</v>
      </c>
      <c r="G32" s="97" t="s">
        <v>593</v>
      </c>
      <c r="H32" t="s">
        <v>76</v>
      </c>
      <c r="I32" t="s">
        <v>77</v>
      </c>
    </row>
    <row r="33" spans="1:13" s="97" customFormat="1" ht="15" customHeight="1" x14ac:dyDescent="0.35">
      <c r="A33" s="36" t="s">
        <v>589</v>
      </c>
      <c r="B33" s="3" t="s">
        <v>18</v>
      </c>
      <c r="C33" s="146">
        <v>21</v>
      </c>
      <c r="D33" s="146" t="s">
        <v>583</v>
      </c>
      <c r="E33" s="200" t="e">
        <f>(D33-C33)/C33</f>
        <v>#VALUE!</v>
      </c>
      <c r="F33" s="8" t="s">
        <v>858</v>
      </c>
      <c r="G33" s="104" t="s">
        <v>595</v>
      </c>
      <c r="H33" s="3" t="s">
        <v>76</v>
      </c>
      <c r="I33" s="4" t="s">
        <v>77</v>
      </c>
    </row>
    <row r="34" spans="1:13" s="97" customFormat="1" ht="15" customHeight="1" x14ac:dyDescent="0.35">
      <c r="C34" s="154"/>
      <c r="D34" s="154"/>
      <c r="E34" s="154"/>
    </row>
    <row r="35" spans="1:13" s="97" customFormat="1" ht="15" customHeight="1" x14ac:dyDescent="0.35">
      <c r="A35" s="1" t="s">
        <v>747</v>
      </c>
      <c r="C35" s="154"/>
      <c r="D35" s="154"/>
      <c r="E35" s="154"/>
    </row>
    <row r="36" spans="1:13" s="97" customFormat="1" ht="15" customHeight="1" x14ac:dyDescent="0.35">
      <c r="A36" s="62" t="s">
        <v>11</v>
      </c>
      <c r="B36" s="58" t="s">
        <v>12</v>
      </c>
      <c r="C36" s="185" t="s">
        <v>445</v>
      </c>
      <c r="D36" s="185" t="s">
        <v>497</v>
      </c>
      <c r="E36" s="185" t="s">
        <v>389</v>
      </c>
      <c r="F36" s="58" t="s">
        <v>14</v>
      </c>
      <c r="G36" s="58" t="s">
        <v>15</v>
      </c>
      <c r="H36" s="58" t="s">
        <v>16</v>
      </c>
      <c r="I36" s="215" t="s">
        <v>17</v>
      </c>
    </row>
    <row r="37" spans="1:13" s="97" customFormat="1" x14ac:dyDescent="0.35">
      <c r="A37" s="85" t="s">
        <v>589</v>
      </c>
      <c r="B37" s="86" t="s">
        <v>18</v>
      </c>
      <c r="C37" s="142">
        <v>20.440000000000001</v>
      </c>
      <c r="D37" s="142">
        <v>19.16</v>
      </c>
      <c r="E37" s="204">
        <f>(D37-C37)/C37</f>
        <v>-6.2622309197651715E-2</v>
      </c>
      <c r="F37" s="86" t="s">
        <v>859</v>
      </c>
      <c r="G37" s="212" t="s">
        <v>748</v>
      </c>
      <c r="H37" s="86" t="s">
        <v>82</v>
      </c>
      <c r="I37" s="88" t="s">
        <v>83</v>
      </c>
    </row>
    <row r="38" spans="1:13" s="97" customFormat="1" x14ac:dyDescent="0.35">
      <c r="C38" s="154"/>
      <c r="D38" s="154"/>
      <c r="E38" s="154"/>
      <c r="F38" s="154"/>
      <c r="G38" s="154"/>
      <c r="H38" s="180"/>
      <c r="I38" s="180"/>
    </row>
    <row r="39" spans="1:13" ht="15" customHeight="1" x14ac:dyDescent="0.35">
      <c r="A39" s="1" t="s">
        <v>749</v>
      </c>
      <c r="B39"/>
      <c r="C39" s="90"/>
      <c r="D39" s="90"/>
      <c r="E39" s="90"/>
      <c r="F39"/>
      <c r="G39"/>
      <c r="H39"/>
      <c r="I39"/>
      <c r="J39"/>
      <c r="K39"/>
    </row>
    <row r="40" spans="1:13" ht="15" customHeight="1" x14ac:dyDescent="0.35">
      <c r="A40" s="62" t="s">
        <v>11</v>
      </c>
      <c r="B40" s="58" t="s">
        <v>12</v>
      </c>
      <c r="C40" s="185" t="s">
        <v>445</v>
      </c>
      <c r="D40" s="185" t="s">
        <v>497</v>
      </c>
      <c r="E40" s="185" t="s">
        <v>389</v>
      </c>
      <c r="F40" s="58" t="s">
        <v>14</v>
      </c>
      <c r="G40" s="58" t="s">
        <v>15</v>
      </c>
      <c r="H40" s="58" t="s">
        <v>16</v>
      </c>
      <c r="I40" s="215" t="s">
        <v>17</v>
      </c>
      <c r="J40"/>
      <c r="K40"/>
    </row>
    <row r="41" spans="1:13" ht="15" customHeight="1" x14ac:dyDescent="0.35">
      <c r="A41" s="85" t="s">
        <v>407</v>
      </c>
      <c r="B41" s="86" t="s">
        <v>23</v>
      </c>
      <c r="C41" s="188">
        <v>1.6294999999999999</v>
      </c>
      <c r="D41" s="188">
        <v>1.5496000000000001</v>
      </c>
      <c r="E41" s="204">
        <f>(D41-C41)/C41</f>
        <v>-4.9033445842282822E-2</v>
      </c>
      <c r="F41" s="212" t="s">
        <v>860</v>
      </c>
      <c r="G41" s="212" t="s">
        <v>529</v>
      </c>
      <c r="H41" s="86" t="s">
        <v>44</v>
      </c>
      <c r="I41" s="88" t="s">
        <v>45</v>
      </c>
      <c r="J41"/>
      <c r="K41"/>
    </row>
    <row r="42" spans="1:13" ht="15" customHeight="1" x14ac:dyDescent="0.35">
      <c r="A42"/>
      <c r="B42"/>
      <c r="C42" s="94"/>
      <c r="D42" s="94"/>
      <c r="E42" s="94"/>
      <c r="F42"/>
      <c r="G42"/>
      <c r="H42"/>
      <c r="I42"/>
      <c r="J42"/>
      <c r="K42"/>
    </row>
    <row r="43" spans="1:13" ht="15" customHeight="1" x14ac:dyDescent="0.35">
      <c r="A43" s="96" t="s">
        <v>750</v>
      </c>
      <c r="C43" s="97"/>
      <c r="D43" s="97"/>
      <c r="E43" s="97"/>
      <c r="F43" s="98"/>
      <c r="G43" s="98"/>
      <c r="H43" s="98"/>
      <c r="I43" s="98"/>
      <c r="L43" s="97"/>
      <c r="M43" s="97"/>
    </row>
    <row r="44" spans="1:13" ht="15" customHeight="1" x14ac:dyDescent="0.35">
      <c r="A44" s="126" t="s">
        <v>11</v>
      </c>
      <c r="B44" s="127" t="s">
        <v>12</v>
      </c>
      <c r="C44" s="185" t="s">
        <v>445</v>
      </c>
      <c r="D44" s="185" t="s">
        <v>497</v>
      </c>
      <c r="E44" s="185" t="s">
        <v>389</v>
      </c>
      <c r="F44" s="127" t="s">
        <v>14</v>
      </c>
      <c r="G44" s="127" t="s">
        <v>15</v>
      </c>
      <c r="H44" s="127" t="s">
        <v>16</v>
      </c>
      <c r="I44" s="128" t="s">
        <v>17</v>
      </c>
      <c r="J44"/>
      <c r="K44"/>
    </row>
    <row r="45" spans="1:13" ht="15" customHeight="1" x14ac:dyDescent="0.35">
      <c r="A45" s="106" t="s">
        <v>404</v>
      </c>
      <c r="B45" s="107" t="s">
        <v>18</v>
      </c>
      <c r="C45" s="176">
        <v>7.9</v>
      </c>
      <c r="D45" s="176">
        <v>9</v>
      </c>
      <c r="E45" s="205">
        <f>(D45-C45)/C45</f>
        <v>0.13924050632911386</v>
      </c>
      <c r="F45" s="107" t="s">
        <v>861</v>
      </c>
      <c r="G45" s="107" t="s">
        <v>580</v>
      </c>
      <c r="H45" s="107" t="s">
        <v>42</v>
      </c>
      <c r="I45" s="108" t="s">
        <v>43</v>
      </c>
      <c r="J45"/>
      <c r="K45"/>
    </row>
    <row r="46" spans="1:13" ht="15" customHeight="1" x14ac:dyDescent="0.35">
      <c r="A46" s="109" t="s">
        <v>404</v>
      </c>
      <c r="B46" s="97" t="s">
        <v>18</v>
      </c>
      <c r="C46" s="177">
        <v>40</v>
      </c>
      <c r="D46" s="177">
        <v>50</v>
      </c>
      <c r="E46" s="199">
        <f>(D46-C46)/C46</f>
        <v>0.25</v>
      </c>
      <c r="F46" s="97" t="s">
        <v>862</v>
      </c>
      <c r="G46" s="97" t="s">
        <v>705</v>
      </c>
      <c r="H46" s="97" t="s">
        <v>42</v>
      </c>
      <c r="I46" s="110" t="s">
        <v>43</v>
      </c>
      <c r="J46"/>
      <c r="K46"/>
    </row>
    <row r="47" spans="1:13" ht="15" customHeight="1" x14ac:dyDescent="0.35">
      <c r="A47" s="103" t="s">
        <v>404</v>
      </c>
      <c r="B47" s="104" t="s">
        <v>18</v>
      </c>
      <c r="C47" s="178">
        <v>352</v>
      </c>
      <c r="D47" s="203" t="s">
        <v>583</v>
      </c>
      <c r="E47" s="200" t="e">
        <f t="shared" ref="E47:E50" si="2">(D47-C47)/C47</f>
        <v>#VALUE!</v>
      </c>
      <c r="F47" s="104" t="s">
        <v>863</v>
      </c>
      <c r="G47" s="104" t="s">
        <v>707</v>
      </c>
      <c r="H47" s="104" t="s">
        <v>42</v>
      </c>
      <c r="I47" s="105" t="s">
        <v>43</v>
      </c>
      <c r="J47"/>
      <c r="K47"/>
    </row>
    <row r="48" spans="1:13" ht="15" customHeight="1" x14ac:dyDescent="0.35">
      <c r="A48" s="106" t="s">
        <v>407</v>
      </c>
      <c r="B48" s="107" t="s">
        <v>23</v>
      </c>
      <c r="C48" s="182">
        <v>2.2042000000000002</v>
      </c>
      <c r="D48" s="182">
        <v>2.4129999999999998</v>
      </c>
      <c r="E48" s="205">
        <f t="shared" si="2"/>
        <v>9.4728246075673553E-2</v>
      </c>
      <c r="F48" s="107" t="s">
        <v>861</v>
      </c>
      <c r="G48" s="107" t="s">
        <v>580</v>
      </c>
      <c r="H48" s="107" t="s">
        <v>44</v>
      </c>
      <c r="I48" s="108" t="s">
        <v>45</v>
      </c>
      <c r="J48"/>
      <c r="K48"/>
    </row>
    <row r="49" spans="1:11" ht="15" customHeight="1" x14ac:dyDescent="0.35">
      <c r="A49" s="109" t="s">
        <v>407</v>
      </c>
      <c r="B49" s="97" t="s">
        <v>23</v>
      </c>
      <c r="C49" s="137">
        <v>2.1356999999999999</v>
      </c>
      <c r="D49" s="137">
        <v>2.3258999999999999</v>
      </c>
      <c r="E49" s="199">
        <f>(D49-C49)/C49</f>
        <v>8.905745188931026E-2</v>
      </c>
      <c r="F49" s="97" t="s">
        <v>862</v>
      </c>
      <c r="G49" s="97" t="s">
        <v>705</v>
      </c>
      <c r="H49" s="97" t="s">
        <v>44</v>
      </c>
      <c r="I49" s="110" t="s">
        <v>45</v>
      </c>
      <c r="J49"/>
      <c r="K49"/>
    </row>
    <row r="50" spans="1:11" ht="15" customHeight="1" x14ac:dyDescent="0.35">
      <c r="A50" s="103" t="s">
        <v>407</v>
      </c>
      <c r="B50" s="104" t="s">
        <v>23</v>
      </c>
      <c r="C50" s="198" t="s">
        <v>588</v>
      </c>
      <c r="D50" s="203" t="s">
        <v>583</v>
      </c>
      <c r="E50" s="200" t="e">
        <f t="shared" si="2"/>
        <v>#VALUE!</v>
      </c>
      <c r="F50" s="104" t="s">
        <v>863</v>
      </c>
      <c r="G50" s="104" t="s">
        <v>707</v>
      </c>
      <c r="H50" s="104" t="s">
        <v>44</v>
      </c>
      <c r="I50" s="105" t="s">
        <v>45</v>
      </c>
      <c r="J50"/>
      <c r="K50"/>
    </row>
    <row r="51" spans="1:11" ht="15" customHeight="1" x14ac:dyDescent="0.35">
      <c r="A51"/>
      <c r="B51"/>
      <c r="C51" s="90"/>
      <c r="E51" s="90"/>
      <c r="F51"/>
      <c r="G51"/>
      <c r="H51"/>
      <c r="I51"/>
      <c r="J51"/>
      <c r="K51"/>
    </row>
    <row r="52" spans="1:11" ht="15" customHeight="1" x14ac:dyDescent="0.35">
      <c r="A52" s="96" t="s">
        <v>751</v>
      </c>
      <c r="B52"/>
      <c r="C52"/>
      <c r="D52"/>
      <c r="E52"/>
      <c r="F52" s="90"/>
      <c r="G52" s="90"/>
      <c r="H52" s="90"/>
      <c r="I52" s="90"/>
      <c r="J52"/>
      <c r="K52"/>
    </row>
    <row r="53" spans="1:11" ht="15" customHeight="1" x14ac:dyDescent="0.35">
      <c r="A53" s="62" t="s">
        <v>11</v>
      </c>
      <c r="B53" s="58" t="s">
        <v>12</v>
      </c>
      <c r="C53" s="185" t="s">
        <v>445</v>
      </c>
      <c r="D53" s="185" t="s">
        <v>497</v>
      </c>
      <c r="E53" s="185" t="s">
        <v>389</v>
      </c>
      <c r="F53" s="58" t="s">
        <v>14</v>
      </c>
      <c r="G53" s="58" t="s">
        <v>15</v>
      </c>
      <c r="H53" s="58" t="s">
        <v>16</v>
      </c>
      <c r="I53" s="215" t="s">
        <v>17</v>
      </c>
      <c r="J53"/>
      <c r="K53"/>
    </row>
    <row r="54" spans="1:11" ht="15" customHeight="1" x14ac:dyDescent="0.35">
      <c r="A54" s="85" t="s">
        <v>407</v>
      </c>
      <c r="B54" s="86" t="s">
        <v>23</v>
      </c>
      <c r="C54" s="188">
        <v>3.7949999999999999</v>
      </c>
      <c r="D54" s="213">
        <v>3.5449999999999999</v>
      </c>
      <c r="E54" s="204">
        <f>(D54-C54)/C54</f>
        <v>-6.5876152832674575E-2</v>
      </c>
      <c r="F54" s="212" t="s">
        <v>864</v>
      </c>
      <c r="G54" s="212" t="s">
        <v>752</v>
      </c>
      <c r="H54" s="86" t="s">
        <v>44</v>
      </c>
      <c r="I54" s="88" t="s">
        <v>45</v>
      </c>
      <c r="J54"/>
      <c r="K54"/>
    </row>
    <row r="55" spans="1:11" ht="15" customHeight="1" x14ac:dyDescent="0.35">
      <c r="A55"/>
      <c r="B55"/>
      <c r="C55" s="207"/>
      <c r="D55" s="207"/>
      <c r="E55" s="207"/>
      <c r="F55"/>
      <c r="G55"/>
      <c r="H55"/>
      <c r="I55"/>
      <c r="J55"/>
      <c r="K55"/>
    </row>
    <row r="56" spans="1:11" ht="15" customHeight="1" x14ac:dyDescent="0.35">
      <c r="A56" s="1" t="s">
        <v>753</v>
      </c>
      <c r="B56"/>
      <c r="C56"/>
      <c r="D56"/>
      <c r="E56"/>
      <c r="F56" s="90"/>
      <c r="G56" s="90"/>
      <c r="H56" s="90"/>
      <c r="I56" s="90"/>
      <c r="J56"/>
      <c r="K56"/>
    </row>
    <row r="57" spans="1:11" s="97" customFormat="1" x14ac:dyDescent="0.35">
      <c r="A57" s="126" t="s">
        <v>11</v>
      </c>
      <c r="B57" s="127" t="s">
        <v>12</v>
      </c>
      <c r="C57" s="185" t="s">
        <v>445</v>
      </c>
      <c r="D57" s="185" t="s">
        <v>497</v>
      </c>
      <c r="E57" s="185" t="s">
        <v>389</v>
      </c>
      <c r="F57" s="127" t="s">
        <v>14</v>
      </c>
      <c r="G57" s="127" t="s">
        <v>15</v>
      </c>
      <c r="H57" s="127" t="s">
        <v>16</v>
      </c>
      <c r="I57" s="128" t="s">
        <v>17</v>
      </c>
    </row>
    <row r="58" spans="1:11" s="97" customFormat="1" x14ac:dyDescent="0.35">
      <c r="A58" s="106" t="s">
        <v>530</v>
      </c>
      <c r="B58" s="107" t="s">
        <v>18</v>
      </c>
      <c r="C58" s="153">
        <v>50.16</v>
      </c>
      <c r="D58" s="153">
        <v>47.7</v>
      </c>
      <c r="E58" s="205">
        <f t="shared" ref="E58:E71" si="3">(D58-C58)/C58</f>
        <v>-4.9043062200956819E-2</v>
      </c>
      <c r="F58" s="107" t="s">
        <v>865</v>
      </c>
      <c r="G58" s="107" t="s">
        <v>532</v>
      </c>
      <c r="H58" s="97" t="s">
        <v>40</v>
      </c>
      <c r="I58" s="108" t="s">
        <v>65</v>
      </c>
    </row>
    <row r="59" spans="1:11" s="97" customFormat="1" x14ac:dyDescent="0.35">
      <c r="A59" s="109" t="s">
        <v>533</v>
      </c>
      <c r="B59" s="97" t="s">
        <v>18</v>
      </c>
      <c r="C59" s="154">
        <v>112.86</v>
      </c>
      <c r="D59" s="154">
        <v>107.33</v>
      </c>
      <c r="E59" s="199">
        <f>(D59-C59)/C59</f>
        <v>-4.8998759525075326E-2</v>
      </c>
      <c r="F59" s="97" t="s">
        <v>865</v>
      </c>
      <c r="G59" s="97" t="s">
        <v>532</v>
      </c>
      <c r="H59" s="97" t="s">
        <v>40</v>
      </c>
      <c r="I59" s="110" t="s">
        <v>65</v>
      </c>
    </row>
    <row r="60" spans="1:11" s="97" customFormat="1" x14ac:dyDescent="0.35">
      <c r="A60" s="109" t="s">
        <v>534</v>
      </c>
      <c r="B60" s="97" t="s">
        <v>18</v>
      </c>
      <c r="C60" s="154">
        <v>200.64</v>
      </c>
      <c r="D60" s="154">
        <v>190.8</v>
      </c>
      <c r="E60" s="199">
        <f t="shared" si="3"/>
        <v>-4.9043062200956819E-2</v>
      </c>
      <c r="F60" s="97" t="s">
        <v>865</v>
      </c>
      <c r="G60" s="97" t="s">
        <v>532</v>
      </c>
      <c r="H60" s="97" t="s">
        <v>40</v>
      </c>
      <c r="I60" s="110" t="s">
        <v>65</v>
      </c>
    </row>
    <row r="61" spans="1:11" s="97" customFormat="1" x14ac:dyDescent="0.35">
      <c r="A61" s="109" t="s">
        <v>535</v>
      </c>
      <c r="B61" s="97" t="s">
        <v>18</v>
      </c>
      <c r="C61" s="154">
        <v>313.5</v>
      </c>
      <c r="D61" s="154">
        <v>298.13</v>
      </c>
      <c r="E61" s="199">
        <f t="shared" si="3"/>
        <v>-4.9027113237639565E-2</v>
      </c>
      <c r="F61" s="97" t="s">
        <v>865</v>
      </c>
      <c r="G61" s="97" t="s">
        <v>532</v>
      </c>
      <c r="H61" s="97" t="s">
        <v>40</v>
      </c>
      <c r="I61" s="110" t="s">
        <v>65</v>
      </c>
    </row>
    <row r="62" spans="1:11" s="97" customFormat="1" x14ac:dyDescent="0.35">
      <c r="A62" s="109" t="s">
        <v>536</v>
      </c>
      <c r="B62" s="97" t="s">
        <v>18</v>
      </c>
      <c r="C62" s="154">
        <v>451.44</v>
      </c>
      <c r="D62" s="154">
        <v>429.3</v>
      </c>
      <c r="E62" s="199">
        <f t="shared" si="3"/>
        <v>-4.9043062200956909E-2</v>
      </c>
      <c r="F62" s="97" t="s">
        <v>865</v>
      </c>
      <c r="G62" s="97" t="s">
        <v>532</v>
      </c>
      <c r="H62" s="97" t="s">
        <v>40</v>
      </c>
      <c r="I62" s="110" t="s">
        <v>65</v>
      </c>
    </row>
    <row r="63" spans="1:11" s="97" customFormat="1" x14ac:dyDescent="0.35">
      <c r="A63" s="109" t="s">
        <v>537</v>
      </c>
      <c r="B63" s="97" t="s">
        <v>18</v>
      </c>
      <c r="C63" s="154">
        <v>802.56</v>
      </c>
      <c r="D63" s="154">
        <v>763.2</v>
      </c>
      <c r="E63" s="199">
        <f t="shared" si="3"/>
        <v>-4.9043062200956819E-2</v>
      </c>
      <c r="F63" s="97" t="s">
        <v>865</v>
      </c>
      <c r="G63" s="97" t="s">
        <v>532</v>
      </c>
      <c r="H63" s="97" t="s">
        <v>40</v>
      </c>
      <c r="I63" s="110" t="s">
        <v>65</v>
      </c>
    </row>
    <row r="64" spans="1:11" s="97" customFormat="1" x14ac:dyDescent="0.35">
      <c r="A64" s="109" t="s">
        <v>538</v>
      </c>
      <c r="B64" s="97" t="s">
        <v>18</v>
      </c>
      <c r="C64" s="154">
        <v>1254</v>
      </c>
      <c r="D64" s="154">
        <v>1192.5</v>
      </c>
      <c r="E64" s="199">
        <f t="shared" si="3"/>
        <v>-4.9043062200956937E-2</v>
      </c>
      <c r="F64" s="97" t="s">
        <v>865</v>
      </c>
      <c r="G64" s="97" t="s">
        <v>532</v>
      </c>
      <c r="H64" s="97" t="s">
        <v>40</v>
      </c>
      <c r="I64" s="110" t="s">
        <v>65</v>
      </c>
    </row>
    <row r="65" spans="1:11" s="97" customFormat="1" x14ac:dyDescent="0.35">
      <c r="A65" s="109" t="s">
        <v>397</v>
      </c>
      <c r="B65" s="97" t="s">
        <v>18</v>
      </c>
      <c r="C65" s="154">
        <v>1805.76</v>
      </c>
      <c r="D65" s="154">
        <v>1717.2</v>
      </c>
      <c r="E65" s="199">
        <f>(D65-C65)/C65</f>
        <v>-4.9043062200956909E-2</v>
      </c>
      <c r="F65" s="97" t="s">
        <v>865</v>
      </c>
      <c r="G65" s="97" t="s">
        <v>532</v>
      </c>
      <c r="H65" s="97" t="s">
        <v>40</v>
      </c>
      <c r="I65" s="110" t="s">
        <v>65</v>
      </c>
    </row>
    <row r="66" spans="1:11" s="97" customFormat="1" x14ac:dyDescent="0.35">
      <c r="A66" s="109" t="s">
        <v>539</v>
      </c>
      <c r="B66" s="97" t="s">
        <v>18</v>
      </c>
      <c r="C66" s="154">
        <v>3210.24</v>
      </c>
      <c r="D66" s="154">
        <v>3052.8</v>
      </c>
      <c r="E66" s="199">
        <f t="shared" si="3"/>
        <v>-4.9043062200956819E-2</v>
      </c>
      <c r="F66" s="97" t="s">
        <v>865</v>
      </c>
      <c r="G66" s="97" t="s">
        <v>532</v>
      </c>
      <c r="H66" s="97" t="s">
        <v>40</v>
      </c>
      <c r="I66" s="110" t="s">
        <v>65</v>
      </c>
    </row>
    <row r="67" spans="1:11" s="97" customFormat="1" x14ac:dyDescent="0.35">
      <c r="A67" s="109" t="s">
        <v>540</v>
      </c>
      <c r="B67" s="97" t="s">
        <v>18</v>
      </c>
      <c r="C67" s="154">
        <v>5016</v>
      </c>
      <c r="D67" s="154">
        <v>4770</v>
      </c>
      <c r="E67" s="199">
        <f t="shared" si="3"/>
        <v>-4.9043062200956937E-2</v>
      </c>
      <c r="F67" s="97" t="s">
        <v>865</v>
      </c>
      <c r="G67" s="97" t="s">
        <v>532</v>
      </c>
      <c r="H67" s="97" t="s">
        <v>40</v>
      </c>
      <c r="I67" s="110" t="s">
        <v>65</v>
      </c>
    </row>
    <row r="68" spans="1:11" s="97" customFormat="1" x14ac:dyDescent="0.35">
      <c r="A68" s="109" t="s">
        <v>541</v>
      </c>
      <c r="B68" s="97" t="s">
        <v>18</v>
      </c>
      <c r="C68" s="154">
        <v>7223.04</v>
      </c>
      <c r="D68" s="154">
        <v>6868.8</v>
      </c>
      <c r="E68" s="199">
        <f t="shared" si="3"/>
        <v>-4.9043062200956909E-2</v>
      </c>
      <c r="F68" s="97" t="s">
        <v>865</v>
      </c>
      <c r="G68" s="97" t="s">
        <v>532</v>
      </c>
      <c r="H68" s="97" t="s">
        <v>40</v>
      </c>
      <c r="I68" s="110" t="s">
        <v>65</v>
      </c>
    </row>
    <row r="69" spans="1:11" s="97" customFormat="1" x14ac:dyDescent="0.35">
      <c r="A69" s="109" t="s">
        <v>401</v>
      </c>
      <c r="B69" s="97" t="s">
        <v>18</v>
      </c>
      <c r="C69" s="154">
        <v>12840.96</v>
      </c>
      <c r="D69" s="154">
        <v>12211.2</v>
      </c>
      <c r="E69" s="199">
        <f t="shared" si="3"/>
        <v>-4.9043062200956819E-2</v>
      </c>
      <c r="F69" s="97" t="s">
        <v>865</v>
      </c>
      <c r="G69" s="97" t="s">
        <v>532</v>
      </c>
      <c r="H69" s="97" t="s">
        <v>40</v>
      </c>
      <c r="I69" s="110" t="s">
        <v>65</v>
      </c>
    </row>
    <row r="70" spans="1:11" s="97" customFormat="1" x14ac:dyDescent="0.35">
      <c r="A70" s="109" t="s">
        <v>542</v>
      </c>
      <c r="B70" s="97" t="s">
        <v>18</v>
      </c>
      <c r="C70" s="154">
        <v>20064</v>
      </c>
      <c r="D70" s="154">
        <v>19080</v>
      </c>
      <c r="E70" s="199">
        <f t="shared" si="3"/>
        <v>-4.9043062200956937E-2</v>
      </c>
      <c r="F70" s="97" t="s">
        <v>865</v>
      </c>
      <c r="G70" s="97" t="s">
        <v>532</v>
      </c>
      <c r="H70" s="97" t="s">
        <v>40</v>
      </c>
      <c r="I70" s="110" t="s">
        <v>65</v>
      </c>
    </row>
    <row r="71" spans="1:11" s="97" customFormat="1" x14ac:dyDescent="0.35">
      <c r="A71" s="103" t="s">
        <v>543</v>
      </c>
      <c r="B71" s="104" t="s">
        <v>18</v>
      </c>
      <c r="C71" s="155">
        <v>28892.16</v>
      </c>
      <c r="D71" s="155">
        <v>27475.200000000001</v>
      </c>
      <c r="E71" s="200">
        <f t="shared" si="3"/>
        <v>-4.9043062200956909E-2</v>
      </c>
      <c r="F71" s="104" t="s">
        <v>865</v>
      </c>
      <c r="G71" s="104" t="s">
        <v>532</v>
      </c>
      <c r="H71" s="104" t="s">
        <v>40</v>
      </c>
      <c r="I71" s="105" t="s">
        <v>65</v>
      </c>
    </row>
    <row r="72" spans="1:11" x14ac:dyDescent="0.35">
      <c r="A72"/>
      <c r="B72"/>
      <c r="C72" s="42"/>
      <c r="D72" s="42"/>
      <c r="E72" s="42"/>
      <c r="F72"/>
      <c r="G72"/>
      <c r="H72"/>
      <c r="I72"/>
      <c r="J72"/>
      <c r="K72"/>
    </row>
    <row r="73" spans="1:11" x14ac:dyDescent="0.35">
      <c r="A73" s="1" t="s">
        <v>754</v>
      </c>
      <c r="B73"/>
      <c r="C73"/>
      <c r="D73"/>
      <c r="E73"/>
      <c r="F73" s="90"/>
      <c r="G73" s="90"/>
      <c r="H73" s="90"/>
      <c r="I73" s="90"/>
      <c r="J73"/>
      <c r="K73"/>
    </row>
    <row r="74" spans="1:11" x14ac:dyDescent="0.35">
      <c r="A74" s="126" t="s">
        <v>11</v>
      </c>
      <c r="B74" s="127" t="s">
        <v>12</v>
      </c>
      <c r="C74" s="185" t="s">
        <v>445</v>
      </c>
      <c r="D74" s="185" t="s">
        <v>497</v>
      </c>
      <c r="E74" s="185" t="s">
        <v>389</v>
      </c>
      <c r="F74" s="127" t="s">
        <v>14</v>
      </c>
      <c r="G74" s="127" t="s">
        <v>15</v>
      </c>
      <c r="H74" s="127" t="s">
        <v>16</v>
      </c>
      <c r="I74" s="128" t="s">
        <v>17</v>
      </c>
      <c r="J74"/>
      <c r="K74"/>
    </row>
    <row r="75" spans="1:11" x14ac:dyDescent="0.35">
      <c r="A75" s="106" t="s">
        <v>404</v>
      </c>
      <c r="B75" s="107" t="s">
        <v>18</v>
      </c>
      <c r="C75" s="196">
        <v>46</v>
      </c>
      <c r="D75" s="196">
        <v>49</v>
      </c>
      <c r="E75" s="205">
        <f>(D75-C75)/C75</f>
        <v>6.5217391304347824E-2</v>
      </c>
      <c r="F75" s="107" t="s">
        <v>866</v>
      </c>
      <c r="G75" s="107" t="s">
        <v>597</v>
      </c>
      <c r="H75" s="107" t="s">
        <v>54</v>
      </c>
      <c r="I75" s="108" t="s">
        <v>55</v>
      </c>
      <c r="J75"/>
      <c r="K75"/>
    </row>
    <row r="76" spans="1:11" x14ac:dyDescent="0.35">
      <c r="A76" s="109" t="s">
        <v>404</v>
      </c>
      <c r="B76" s="97" t="s">
        <v>18</v>
      </c>
      <c r="C76" s="186">
        <v>72</v>
      </c>
      <c r="D76" s="186">
        <v>80</v>
      </c>
      <c r="E76" s="199">
        <f>(D76-C76)/C76</f>
        <v>0.1111111111111111</v>
      </c>
      <c r="F76" s="97" t="s">
        <v>867</v>
      </c>
      <c r="G76" s="97" t="s">
        <v>599</v>
      </c>
      <c r="H76" s="97" t="s">
        <v>54</v>
      </c>
      <c r="I76" s="110" t="s">
        <v>55</v>
      </c>
      <c r="J76"/>
      <c r="K76"/>
    </row>
    <row r="77" spans="1:11" x14ac:dyDescent="0.35">
      <c r="A77" s="103" t="s">
        <v>404</v>
      </c>
      <c r="B77" s="104" t="s">
        <v>18</v>
      </c>
      <c r="C77" s="203">
        <v>175</v>
      </c>
      <c r="D77" s="203" t="s">
        <v>583</v>
      </c>
      <c r="E77" s="200" t="e">
        <f>(D77-C77)/C77</f>
        <v>#VALUE!</v>
      </c>
      <c r="F77" s="104" t="s">
        <v>868</v>
      </c>
      <c r="G77" s="104" t="s">
        <v>601</v>
      </c>
      <c r="H77" s="104" t="s">
        <v>54</v>
      </c>
      <c r="I77" s="105" t="s">
        <v>55</v>
      </c>
      <c r="J77"/>
      <c r="K77"/>
    </row>
    <row r="78" spans="1:11" x14ac:dyDescent="0.35">
      <c r="C78" s="186"/>
      <c r="D78" s="186"/>
      <c r="E78" s="186"/>
      <c r="J78"/>
      <c r="K78"/>
    </row>
    <row r="79" spans="1:11" x14ac:dyDescent="0.35">
      <c r="A79" s="1" t="s">
        <v>755</v>
      </c>
      <c r="C79" s="186"/>
      <c r="D79" s="186"/>
      <c r="E79" s="186"/>
      <c r="J79"/>
      <c r="K79"/>
    </row>
    <row r="80" spans="1:11" x14ac:dyDescent="0.35">
      <c r="A80" s="126" t="s">
        <v>11</v>
      </c>
      <c r="B80" s="127" t="s">
        <v>12</v>
      </c>
      <c r="C80" s="185" t="s">
        <v>445</v>
      </c>
      <c r="D80" s="185" t="s">
        <v>497</v>
      </c>
      <c r="E80" s="185" t="s">
        <v>389</v>
      </c>
      <c r="F80" s="127" t="s">
        <v>14</v>
      </c>
      <c r="G80" s="127" t="s">
        <v>15</v>
      </c>
      <c r="H80" s="127" t="s">
        <v>16</v>
      </c>
      <c r="I80" s="128" t="s">
        <v>17</v>
      </c>
      <c r="J80"/>
      <c r="K80"/>
    </row>
    <row r="81" spans="1:13" x14ac:dyDescent="0.35">
      <c r="A81" s="106" t="s">
        <v>756</v>
      </c>
      <c r="B81" s="107" t="s">
        <v>18</v>
      </c>
      <c r="C81" s="196">
        <v>40.880000000000003</v>
      </c>
      <c r="D81" s="196">
        <v>50</v>
      </c>
      <c r="E81" s="205">
        <f t="shared" ref="E81:E87" si="4">(D81-C81)/C81</f>
        <v>0.22309197651663398</v>
      </c>
      <c r="F81" s="107" t="s">
        <v>869</v>
      </c>
      <c r="G81" s="107" t="s">
        <v>757</v>
      </c>
      <c r="H81" s="107" t="s">
        <v>64</v>
      </c>
      <c r="I81" s="108" t="s">
        <v>55</v>
      </c>
      <c r="J81"/>
      <c r="K81"/>
    </row>
    <row r="82" spans="1:13" x14ac:dyDescent="0.35">
      <c r="A82" s="109" t="s">
        <v>758</v>
      </c>
      <c r="B82" s="97" t="s">
        <v>18</v>
      </c>
      <c r="C82" s="186">
        <v>392.45</v>
      </c>
      <c r="D82" s="186">
        <v>367.97</v>
      </c>
      <c r="E82" s="199">
        <f t="shared" si="4"/>
        <v>-6.2377372913746877E-2</v>
      </c>
      <c r="F82" s="97" t="s">
        <v>869</v>
      </c>
      <c r="G82" s="97" t="s">
        <v>759</v>
      </c>
      <c r="H82" s="97" t="s">
        <v>64</v>
      </c>
      <c r="I82" s="110" t="s">
        <v>55</v>
      </c>
      <c r="J82"/>
      <c r="K82"/>
    </row>
    <row r="83" spans="1:13" x14ac:dyDescent="0.35">
      <c r="A83" s="109" t="s">
        <v>760</v>
      </c>
      <c r="B83" s="97" t="s">
        <v>18</v>
      </c>
      <c r="C83" s="186">
        <v>784.9</v>
      </c>
      <c r="D83" s="186">
        <v>735.94</v>
      </c>
      <c r="E83" s="199">
        <f>(D83-C83)/C83</f>
        <v>-6.2377372913746877E-2</v>
      </c>
      <c r="F83" s="97" t="s">
        <v>869</v>
      </c>
      <c r="G83" s="97" t="s">
        <v>761</v>
      </c>
      <c r="H83" s="97" t="s">
        <v>64</v>
      </c>
      <c r="I83" s="110" t="s">
        <v>55</v>
      </c>
      <c r="J83"/>
      <c r="K83"/>
    </row>
    <row r="84" spans="1:13" x14ac:dyDescent="0.35">
      <c r="A84" s="109" t="s">
        <v>452</v>
      </c>
      <c r="B84" s="97" t="s">
        <v>18</v>
      </c>
      <c r="C84" s="186">
        <v>981.12</v>
      </c>
      <c r="D84" s="186">
        <v>919.92</v>
      </c>
      <c r="E84" s="199">
        <f>(D84-C84)/C84</f>
        <v>-6.2377690802348382E-2</v>
      </c>
      <c r="F84" s="97" t="s">
        <v>869</v>
      </c>
      <c r="G84" s="97" t="s">
        <v>762</v>
      </c>
      <c r="H84" s="97" t="s">
        <v>64</v>
      </c>
      <c r="I84" s="110" t="s">
        <v>55</v>
      </c>
      <c r="J84"/>
      <c r="K84"/>
    </row>
    <row r="85" spans="1:13" x14ac:dyDescent="0.35">
      <c r="A85" s="109" t="s">
        <v>397</v>
      </c>
      <c r="B85" s="97" t="s">
        <v>18</v>
      </c>
      <c r="C85" s="186">
        <v>1962.24</v>
      </c>
      <c r="D85" s="186">
        <v>1839.84</v>
      </c>
      <c r="E85" s="199">
        <f t="shared" si="4"/>
        <v>-6.2377690802348382E-2</v>
      </c>
      <c r="F85" s="97" t="s">
        <v>869</v>
      </c>
      <c r="G85" s="97" t="s">
        <v>763</v>
      </c>
      <c r="H85" s="97" t="s">
        <v>64</v>
      </c>
      <c r="I85" s="110" t="s">
        <v>55</v>
      </c>
      <c r="J85"/>
      <c r="K85"/>
    </row>
    <row r="86" spans="1:13" x14ac:dyDescent="0.35">
      <c r="A86" s="109" t="s">
        <v>539</v>
      </c>
      <c r="B86" s="97" t="s">
        <v>18</v>
      </c>
      <c r="C86" s="186">
        <v>2550.91</v>
      </c>
      <c r="D86" s="186">
        <v>2391.7800000000002</v>
      </c>
      <c r="E86" s="199">
        <f t="shared" si="4"/>
        <v>-6.2381659878239397E-2</v>
      </c>
      <c r="F86" s="97" t="s">
        <v>869</v>
      </c>
      <c r="G86" s="97" t="s">
        <v>764</v>
      </c>
      <c r="H86" s="97" t="s">
        <v>64</v>
      </c>
      <c r="I86" s="110" t="s">
        <v>55</v>
      </c>
      <c r="J86"/>
      <c r="K86"/>
    </row>
    <row r="87" spans="1:13" x14ac:dyDescent="0.35">
      <c r="A87" s="103" t="s">
        <v>765</v>
      </c>
      <c r="B87" s="104" t="s">
        <v>18</v>
      </c>
      <c r="C87" s="203">
        <v>6475.39</v>
      </c>
      <c r="D87" s="203">
        <v>6071.46</v>
      </c>
      <c r="E87" s="200">
        <f t="shared" si="4"/>
        <v>-6.2379254376956489E-2</v>
      </c>
      <c r="F87" s="104" t="s">
        <v>869</v>
      </c>
      <c r="G87" s="104" t="s">
        <v>766</v>
      </c>
      <c r="H87" s="104" t="s">
        <v>64</v>
      </c>
      <c r="I87" s="105" t="s">
        <v>55</v>
      </c>
      <c r="J87"/>
      <c r="K87"/>
    </row>
    <row r="88" spans="1:13" ht="15" customHeight="1" x14ac:dyDescent="0.35">
      <c r="A88"/>
      <c r="B88"/>
      <c r="C88" s="90"/>
      <c r="D88" s="90"/>
      <c r="E88" s="90"/>
      <c r="F88"/>
      <c r="G88"/>
      <c r="H88"/>
      <c r="I88"/>
      <c r="J88"/>
      <c r="K88"/>
    </row>
    <row r="89" spans="1:13" ht="15" customHeight="1" x14ac:dyDescent="0.35">
      <c r="A89" s="96" t="s">
        <v>767</v>
      </c>
      <c r="C89" s="97"/>
      <c r="D89" s="97"/>
      <c r="E89" s="97"/>
      <c r="F89" s="98"/>
      <c r="G89" s="98"/>
      <c r="H89" s="98"/>
      <c r="I89" s="98"/>
      <c r="L89" s="97"/>
      <c r="M89" s="97"/>
    </row>
    <row r="90" spans="1:13" ht="15" customHeight="1" x14ac:dyDescent="0.35">
      <c r="A90" s="126" t="s">
        <v>11</v>
      </c>
      <c r="B90" s="127" t="s">
        <v>12</v>
      </c>
      <c r="C90" s="185" t="s">
        <v>445</v>
      </c>
      <c r="D90" s="185" t="s">
        <v>497</v>
      </c>
      <c r="E90" s="185" t="s">
        <v>389</v>
      </c>
      <c r="F90" s="127" t="s">
        <v>14</v>
      </c>
      <c r="G90" s="127" t="s">
        <v>15</v>
      </c>
      <c r="H90" s="127" t="s">
        <v>16</v>
      </c>
      <c r="I90" s="128" t="s">
        <v>17</v>
      </c>
      <c r="J90"/>
      <c r="K90"/>
    </row>
    <row r="91" spans="1:13" ht="58" x14ac:dyDescent="0.35">
      <c r="A91" s="106" t="s">
        <v>434</v>
      </c>
      <c r="B91" s="107" t="s">
        <v>23</v>
      </c>
      <c r="C91" s="244">
        <v>0.2465</v>
      </c>
      <c r="D91" s="244">
        <v>0.2344</v>
      </c>
      <c r="E91" s="205">
        <f t="shared" ref="E91:E101" si="5">(D91-C91)/C91</f>
        <v>-4.9087221095334685E-2</v>
      </c>
      <c r="F91" s="125" t="s">
        <v>870</v>
      </c>
      <c r="G91" s="125" t="s">
        <v>548</v>
      </c>
      <c r="H91" s="107" t="s">
        <v>99</v>
      </c>
      <c r="I91" s="108" t="s">
        <v>100</v>
      </c>
      <c r="J91"/>
      <c r="K91"/>
    </row>
    <row r="92" spans="1:13" ht="58" x14ac:dyDescent="0.35">
      <c r="A92" s="109" t="s">
        <v>437</v>
      </c>
      <c r="B92" s="97" t="s">
        <v>23</v>
      </c>
      <c r="C92" s="129">
        <v>0.28820000000000001</v>
      </c>
      <c r="D92" s="129">
        <v>0.27410000000000001</v>
      </c>
      <c r="E92" s="199">
        <f t="shared" si="5"/>
        <v>-4.892435808466343E-2</v>
      </c>
      <c r="F92" s="125" t="s">
        <v>870</v>
      </c>
      <c r="G92" s="115" t="s">
        <v>548</v>
      </c>
      <c r="H92" s="97" t="s">
        <v>101</v>
      </c>
      <c r="I92" s="110" t="s">
        <v>102</v>
      </c>
      <c r="J92"/>
      <c r="K92"/>
    </row>
    <row r="93" spans="1:13" ht="58" x14ac:dyDescent="0.35">
      <c r="A93" s="109" t="s">
        <v>438</v>
      </c>
      <c r="B93" s="97" t="s">
        <v>23</v>
      </c>
      <c r="C93" s="129">
        <v>0.3695</v>
      </c>
      <c r="D93" s="129">
        <v>0.35139999999999999</v>
      </c>
      <c r="E93" s="199">
        <f t="shared" si="5"/>
        <v>-4.8985115020297711E-2</v>
      </c>
      <c r="F93" s="125" t="s">
        <v>870</v>
      </c>
      <c r="G93" s="115" t="s">
        <v>548</v>
      </c>
      <c r="H93" s="97" t="s">
        <v>107</v>
      </c>
      <c r="I93" s="110" t="s">
        <v>108</v>
      </c>
      <c r="J93"/>
      <c r="K93"/>
    </row>
    <row r="94" spans="1:13" ht="58" x14ac:dyDescent="0.35">
      <c r="A94" s="109" t="s">
        <v>439</v>
      </c>
      <c r="B94" s="97" t="s">
        <v>23</v>
      </c>
      <c r="C94" s="129">
        <v>0.35360000000000003</v>
      </c>
      <c r="D94" s="129">
        <v>0.33629999999999999</v>
      </c>
      <c r="E94" s="199">
        <f t="shared" si="5"/>
        <v>-4.8925339366515941E-2</v>
      </c>
      <c r="F94" s="125" t="s">
        <v>870</v>
      </c>
      <c r="G94" s="115" t="s">
        <v>548</v>
      </c>
      <c r="H94" s="97" t="s">
        <v>109</v>
      </c>
      <c r="I94" s="110" t="s">
        <v>110</v>
      </c>
      <c r="J94"/>
      <c r="K94"/>
    </row>
    <row r="95" spans="1:13" ht="58" x14ac:dyDescent="0.35">
      <c r="A95" s="116" t="s">
        <v>440</v>
      </c>
      <c r="B95" s="97" t="s">
        <v>113</v>
      </c>
      <c r="C95" s="154">
        <v>445</v>
      </c>
      <c r="D95" s="154">
        <v>445</v>
      </c>
      <c r="E95" s="199">
        <f t="shared" si="5"/>
        <v>0</v>
      </c>
      <c r="F95" s="125" t="s">
        <v>870</v>
      </c>
      <c r="G95" s="115" t="s">
        <v>548</v>
      </c>
      <c r="H95" s="97" t="s">
        <v>114</v>
      </c>
      <c r="I95" s="110" t="s">
        <v>115</v>
      </c>
      <c r="J95"/>
      <c r="K95"/>
    </row>
    <row r="96" spans="1:13" ht="58" x14ac:dyDescent="0.35">
      <c r="A96" s="109" t="s">
        <v>441</v>
      </c>
      <c r="B96" s="97" t="s">
        <v>113</v>
      </c>
      <c r="C96" s="154">
        <v>336</v>
      </c>
      <c r="D96" s="154">
        <v>336</v>
      </c>
      <c r="E96" s="199">
        <f t="shared" si="5"/>
        <v>0</v>
      </c>
      <c r="F96" s="125" t="s">
        <v>870</v>
      </c>
      <c r="G96" s="115" t="s">
        <v>548</v>
      </c>
      <c r="H96" s="97" t="s">
        <v>116</v>
      </c>
      <c r="I96" s="110" t="s">
        <v>117</v>
      </c>
      <c r="J96"/>
      <c r="K96"/>
    </row>
    <row r="97" spans="1:13" ht="15" customHeight="1" x14ac:dyDescent="0.35">
      <c r="A97" s="109" t="s">
        <v>404</v>
      </c>
      <c r="B97" s="97" t="s">
        <v>18</v>
      </c>
      <c r="C97" s="154">
        <v>-26.5</v>
      </c>
      <c r="D97" s="154">
        <v>-1</v>
      </c>
      <c r="E97" s="199">
        <f t="shared" si="5"/>
        <v>-0.96226415094339623</v>
      </c>
      <c r="F97" s="115" t="s">
        <v>871</v>
      </c>
      <c r="G97" s="97" t="s">
        <v>550</v>
      </c>
      <c r="H97" s="97" t="s">
        <v>124</v>
      </c>
      <c r="I97" s="110" t="s">
        <v>125</v>
      </c>
      <c r="J97"/>
      <c r="K97"/>
    </row>
    <row r="98" spans="1:13" ht="15" customHeight="1" x14ac:dyDescent="0.35">
      <c r="A98" s="109" t="s">
        <v>404</v>
      </c>
      <c r="B98" s="97" t="s">
        <v>18</v>
      </c>
      <c r="C98" s="154">
        <v>0</v>
      </c>
      <c r="D98" s="154">
        <v>0</v>
      </c>
      <c r="E98" s="199" t="e">
        <f t="shared" si="5"/>
        <v>#DIV/0!</v>
      </c>
      <c r="F98" s="115" t="s">
        <v>872</v>
      </c>
      <c r="G98" s="97" t="s">
        <v>552</v>
      </c>
      <c r="H98" s="97" t="s">
        <v>124</v>
      </c>
      <c r="I98" s="110" t="s">
        <v>125</v>
      </c>
      <c r="J98"/>
      <c r="K98"/>
    </row>
    <row r="99" spans="1:13" ht="15" customHeight="1" x14ac:dyDescent="0.35">
      <c r="A99" s="109" t="s">
        <v>404</v>
      </c>
      <c r="B99" s="97" t="s">
        <v>18</v>
      </c>
      <c r="C99" s="154">
        <v>-51</v>
      </c>
      <c r="D99" s="154">
        <v>0</v>
      </c>
      <c r="E99" s="199">
        <f t="shared" si="5"/>
        <v>-1</v>
      </c>
      <c r="F99" s="115" t="s">
        <v>873</v>
      </c>
      <c r="G99" s="97" t="s">
        <v>554</v>
      </c>
      <c r="H99" s="97" t="s">
        <v>124</v>
      </c>
      <c r="I99" s="110" t="s">
        <v>125</v>
      </c>
      <c r="J99"/>
      <c r="K99"/>
    </row>
    <row r="100" spans="1:13" ht="15" customHeight="1" x14ac:dyDescent="0.35">
      <c r="A100" s="109" t="s">
        <v>404</v>
      </c>
      <c r="B100" s="97" t="s">
        <v>18</v>
      </c>
      <c r="C100" s="154">
        <v>0</v>
      </c>
      <c r="D100" s="154">
        <v>0</v>
      </c>
      <c r="E100" s="199" t="e">
        <f t="shared" si="5"/>
        <v>#DIV/0!</v>
      </c>
      <c r="F100" s="131" t="s">
        <v>874</v>
      </c>
      <c r="G100" s="131" t="s">
        <v>556</v>
      </c>
      <c r="H100" s="97" t="s">
        <v>124</v>
      </c>
      <c r="I100" s="110" t="s">
        <v>125</v>
      </c>
      <c r="J100"/>
      <c r="K100"/>
    </row>
    <row r="101" spans="1:13" ht="15" customHeight="1" x14ac:dyDescent="0.35">
      <c r="A101" s="36" t="s">
        <v>495</v>
      </c>
      <c r="B101" s="3" t="s">
        <v>18</v>
      </c>
      <c r="C101" s="155">
        <v>220.74</v>
      </c>
      <c r="D101" s="155">
        <v>209.92</v>
      </c>
      <c r="E101" s="200">
        <f t="shared" si="5"/>
        <v>-4.9016943009875968E-2</v>
      </c>
      <c r="F101" s="104" t="s">
        <v>871</v>
      </c>
      <c r="G101" s="104" t="s">
        <v>550</v>
      </c>
      <c r="H101" s="104" t="s">
        <v>122</v>
      </c>
      <c r="I101" s="105" t="s">
        <v>123</v>
      </c>
      <c r="J101"/>
      <c r="K101"/>
    </row>
    <row r="102" spans="1:13" ht="15" customHeight="1" x14ac:dyDescent="0.35">
      <c r="A102"/>
      <c r="B102"/>
      <c r="C102" s="90"/>
      <c r="D102" s="90"/>
      <c r="E102" s="90"/>
      <c r="F102"/>
      <c r="G102"/>
      <c r="H102"/>
      <c r="I102"/>
      <c r="J102"/>
      <c r="K102"/>
    </row>
    <row r="103" spans="1:13" ht="15" customHeight="1" x14ac:dyDescent="0.35">
      <c r="A103" s="96" t="s">
        <v>768</v>
      </c>
      <c r="C103" s="97"/>
      <c r="D103" s="97"/>
      <c r="E103" s="97"/>
      <c r="F103" s="98"/>
      <c r="G103" s="98"/>
      <c r="H103" s="98"/>
      <c r="I103" s="98"/>
      <c r="L103" s="97"/>
      <c r="M103" s="97"/>
    </row>
    <row r="104" spans="1:13" ht="15" customHeight="1" x14ac:dyDescent="0.35">
      <c r="A104" s="126" t="s">
        <v>11</v>
      </c>
      <c r="B104" s="127" t="s">
        <v>12</v>
      </c>
      <c r="C104" s="185" t="s">
        <v>445</v>
      </c>
      <c r="D104" s="185" t="s">
        <v>497</v>
      </c>
      <c r="E104" s="185" t="s">
        <v>389</v>
      </c>
      <c r="F104" s="127" t="s">
        <v>14</v>
      </c>
      <c r="G104" s="127" t="s">
        <v>15</v>
      </c>
      <c r="H104" s="127" t="s">
        <v>16</v>
      </c>
      <c r="I104" s="128" t="s">
        <v>17</v>
      </c>
      <c r="J104"/>
      <c r="K104"/>
    </row>
    <row r="105" spans="1:13" ht="43.5" x14ac:dyDescent="0.35">
      <c r="A105" s="106" t="s">
        <v>434</v>
      </c>
      <c r="B105" s="107" t="s">
        <v>23</v>
      </c>
      <c r="C105" s="182">
        <v>0.5635</v>
      </c>
      <c r="D105" s="182">
        <v>0.69840000000000002</v>
      </c>
      <c r="E105" s="205">
        <f>(D105-C105)/C105</f>
        <v>0.23939662821650404</v>
      </c>
      <c r="F105" s="125" t="s">
        <v>875</v>
      </c>
      <c r="G105" s="125" t="s">
        <v>603</v>
      </c>
      <c r="H105" s="107" t="s">
        <v>99</v>
      </c>
      <c r="I105" s="108" t="s">
        <v>100</v>
      </c>
      <c r="J105"/>
      <c r="K105"/>
    </row>
    <row r="106" spans="1:13" x14ac:dyDescent="0.35">
      <c r="A106" s="109" t="s">
        <v>437</v>
      </c>
      <c r="B106" s="97" t="s">
        <v>23</v>
      </c>
      <c r="C106" s="137">
        <v>0.57669999999999999</v>
      </c>
      <c r="D106" s="137">
        <v>0.63680000000000003</v>
      </c>
      <c r="E106" s="199">
        <f t="shared" ref="E106:E119" si="6">(D106-C106)/C106</f>
        <v>0.10421362926998447</v>
      </c>
      <c r="F106" s="97" t="s">
        <v>876</v>
      </c>
      <c r="G106" s="97" t="s">
        <v>605</v>
      </c>
      <c r="H106" s="97" t="s">
        <v>101</v>
      </c>
      <c r="I106" s="110" t="s">
        <v>102</v>
      </c>
      <c r="J106"/>
      <c r="K106"/>
    </row>
    <row r="107" spans="1:13" ht="15" customHeight="1" x14ac:dyDescent="0.35">
      <c r="A107" s="109" t="s">
        <v>437</v>
      </c>
      <c r="B107" s="97" t="s">
        <v>23</v>
      </c>
      <c r="C107" s="137">
        <v>0.55620000000000003</v>
      </c>
      <c r="D107" s="137">
        <v>0.60340000000000005</v>
      </c>
      <c r="E107" s="199">
        <f t="shared" si="6"/>
        <v>8.4861560589715959E-2</v>
      </c>
      <c r="F107" s="97" t="s">
        <v>877</v>
      </c>
      <c r="G107" s="97" t="s">
        <v>607</v>
      </c>
      <c r="H107" s="97" t="s">
        <v>101</v>
      </c>
      <c r="I107" s="110" t="s">
        <v>102</v>
      </c>
      <c r="J107"/>
      <c r="K107"/>
    </row>
    <row r="108" spans="1:13" ht="15" customHeight="1" x14ac:dyDescent="0.35">
      <c r="A108" s="109" t="s">
        <v>437</v>
      </c>
      <c r="B108" s="97" t="s">
        <v>23</v>
      </c>
      <c r="C108" s="137">
        <v>0.53029999999999999</v>
      </c>
      <c r="D108" s="137" t="s">
        <v>583</v>
      </c>
      <c r="E108" s="199" t="e">
        <f t="shared" si="6"/>
        <v>#VALUE!</v>
      </c>
      <c r="F108" s="97" t="s">
        <v>878</v>
      </c>
      <c r="G108" s="97" t="s">
        <v>609</v>
      </c>
      <c r="H108" s="97" t="s">
        <v>101</v>
      </c>
      <c r="I108" s="110" t="s">
        <v>102</v>
      </c>
      <c r="J108"/>
      <c r="K108"/>
    </row>
    <row r="109" spans="1:13" ht="15" customHeight="1" x14ac:dyDescent="0.35">
      <c r="A109" s="109" t="s">
        <v>438</v>
      </c>
      <c r="B109" s="97" t="s">
        <v>23</v>
      </c>
      <c r="C109" s="137">
        <v>0.79410000000000003</v>
      </c>
      <c r="D109" s="137">
        <v>0.86839999999999995</v>
      </c>
      <c r="E109" s="199">
        <f t="shared" si="6"/>
        <v>9.3565042186122549E-2</v>
      </c>
      <c r="F109" s="97" t="s">
        <v>876</v>
      </c>
      <c r="G109" s="97" t="s">
        <v>605</v>
      </c>
      <c r="H109" s="97" t="s">
        <v>107</v>
      </c>
      <c r="I109" s="110" t="s">
        <v>108</v>
      </c>
      <c r="J109"/>
      <c r="K109"/>
    </row>
    <row r="110" spans="1:13" ht="15" customHeight="1" x14ac:dyDescent="0.35">
      <c r="A110" s="109" t="s">
        <v>438</v>
      </c>
      <c r="B110" s="97" t="s">
        <v>23</v>
      </c>
      <c r="C110" s="137">
        <v>0.78280000000000005</v>
      </c>
      <c r="D110" s="137">
        <v>0.84489999999999998</v>
      </c>
      <c r="E110" s="199">
        <f t="shared" si="6"/>
        <v>7.9330608073581929E-2</v>
      </c>
      <c r="F110" s="97" t="s">
        <v>877</v>
      </c>
      <c r="G110" s="97" t="s">
        <v>607</v>
      </c>
      <c r="H110" s="97" t="s">
        <v>107</v>
      </c>
      <c r="I110" s="110" t="s">
        <v>108</v>
      </c>
      <c r="J110"/>
      <c r="K110"/>
    </row>
    <row r="111" spans="1:13" ht="15" customHeight="1" x14ac:dyDescent="0.35">
      <c r="A111" s="109" t="s">
        <v>438</v>
      </c>
      <c r="B111" s="97" t="s">
        <v>23</v>
      </c>
      <c r="C111" s="137">
        <v>0.75829999999999997</v>
      </c>
      <c r="D111" s="137" t="s">
        <v>583</v>
      </c>
      <c r="E111" s="199" t="e">
        <f t="shared" si="6"/>
        <v>#VALUE!</v>
      </c>
      <c r="F111" s="97" t="s">
        <v>878</v>
      </c>
      <c r="G111" s="97" t="s">
        <v>609</v>
      </c>
      <c r="H111" s="97" t="s">
        <v>107</v>
      </c>
      <c r="I111" s="110" t="s">
        <v>108</v>
      </c>
      <c r="J111"/>
      <c r="K111"/>
    </row>
    <row r="112" spans="1:13" ht="15" customHeight="1" x14ac:dyDescent="0.35">
      <c r="A112" s="109" t="s">
        <v>439</v>
      </c>
      <c r="B112" s="97" t="s">
        <v>23</v>
      </c>
      <c r="C112" s="137">
        <v>0.28620000000000001</v>
      </c>
      <c r="D112" s="137">
        <v>0.28810000000000002</v>
      </c>
      <c r="E112" s="199">
        <f t="shared" si="6"/>
        <v>6.6387141858840421E-3</v>
      </c>
      <c r="F112" s="97" t="s">
        <v>876</v>
      </c>
      <c r="G112" s="97" t="s">
        <v>605</v>
      </c>
      <c r="H112" s="97" t="s">
        <v>109</v>
      </c>
      <c r="I112" s="110" t="s">
        <v>110</v>
      </c>
      <c r="J112"/>
      <c r="K112"/>
    </row>
    <row r="113" spans="1:11" ht="15" customHeight="1" x14ac:dyDescent="0.35">
      <c r="A113" s="109" t="s">
        <v>439</v>
      </c>
      <c r="B113" s="97" t="s">
        <v>23</v>
      </c>
      <c r="C113" s="137">
        <v>0.28620000000000001</v>
      </c>
      <c r="D113" s="137">
        <v>0.28810000000000002</v>
      </c>
      <c r="E113" s="199">
        <f t="shared" si="6"/>
        <v>6.6387141858840421E-3</v>
      </c>
      <c r="F113" s="97" t="s">
        <v>877</v>
      </c>
      <c r="G113" s="97" t="s">
        <v>607</v>
      </c>
      <c r="H113" s="97" t="s">
        <v>109</v>
      </c>
      <c r="I113" s="110" t="s">
        <v>110</v>
      </c>
      <c r="J113"/>
      <c r="K113"/>
    </row>
    <row r="114" spans="1:11" ht="15" customHeight="1" x14ac:dyDescent="0.35">
      <c r="A114" s="109" t="s">
        <v>439</v>
      </c>
      <c r="B114" s="97" t="s">
        <v>23</v>
      </c>
      <c r="C114" s="137">
        <v>0.28620000000000001</v>
      </c>
      <c r="D114" s="137" t="s">
        <v>583</v>
      </c>
      <c r="E114" s="199" t="e">
        <f t="shared" si="6"/>
        <v>#VALUE!</v>
      </c>
      <c r="F114" s="97" t="s">
        <v>878</v>
      </c>
      <c r="G114" s="97" t="s">
        <v>609</v>
      </c>
      <c r="H114" s="97" t="s">
        <v>109</v>
      </c>
      <c r="I114" s="110" t="s">
        <v>110</v>
      </c>
      <c r="J114"/>
      <c r="K114"/>
    </row>
    <row r="115" spans="1:11" ht="43.5" x14ac:dyDescent="0.35">
      <c r="A115" s="116" t="s">
        <v>440</v>
      </c>
      <c r="B115" s="97" t="s">
        <v>113</v>
      </c>
      <c r="C115" s="137">
        <v>739</v>
      </c>
      <c r="D115" s="137">
        <v>755</v>
      </c>
      <c r="E115" s="199">
        <f>(D115-C115)/C115</f>
        <v>2.165087956698241E-2</v>
      </c>
      <c r="F115" s="115" t="s">
        <v>875</v>
      </c>
      <c r="G115" s="115" t="s">
        <v>603</v>
      </c>
      <c r="H115" s="97" t="s">
        <v>114</v>
      </c>
      <c r="I115" s="110" t="s">
        <v>115</v>
      </c>
      <c r="J115"/>
      <c r="K115"/>
    </row>
    <row r="116" spans="1:11" ht="43.5" x14ac:dyDescent="0.35">
      <c r="A116" s="109" t="s">
        <v>441</v>
      </c>
      <c r="B116" s="97" t="s">
        <v>113</v>
      </c>
      <c r="C116" s="137">
        <v>407</v>
      </c>
      <c r="D116" s="137">
        <v>393</v>
      </c>
      <c r="E116" s="199">
        <f t="shared" si="6"/>
        <v>-3.4398034398034398E-2</v>
      </c>
      <c r="F116" s="115" t="s">
        <v>875</v>
      </c>
      <c r="G116" s="115" t="s">
        <v>603</v>
      </c>
      <c r="H116" s="97" t="s">
        <v>116</v>
      </c>
      <c r="I116" s="110" t="s">
        <v>117</v>
      </c>
      <c r="J116"/>
      <c r="K116"/>
    </row>
    <row r="117" spans="1:11" ht="15" customHeight="1" x14ac:dyDescent="0.35">
      <c r="A117" s="109" t="s">
        <v>404</v>
      </c>
      <c r="B117" s="97" t="s">
        <v>18</v>
      </c>
      <c r="C117" s="137">
        <v>25</v>
      </c>
      <c r="D117" s="137">
        <v>30</v>
      </c>
      <c r="E117" s="199">
        <f t="shared" si="6"/>
        <v>0.2</v>
      </c>
      <c r="F117" s="97" t="s">
        <v>876</v>
      </c>
      <c r="G117" s="115" t="s">
        <v>605</v>
      </c>
      <c r="H117" s="97" t="s">
        <v>124</v>
      </c>
      <c r="I117" s="110" t="s">
        <v>125</v>
      </c>
      <c r="J117"/>
      <c r="K117"/>
    </row>
    <row r="118" spans="1:11" ht="15" customHeight="1" x14ac:dyDescent="0.35">
      <c r="A118" s="109" t="s">
        <v>404</v>
      </c>
      <c r="B118" s="97" t="s">
        <v>18</v>
      </c>
      <c r="C118" s="137">
        <v>40</v>
      </c>
      <c r="D118" s="137">
        <v>50</v>
      </c>
      <c r="E118" s="199">
        <f t="shared" si="6"/>
        <v>0.25</v>
      </c>
      <c r="F118" s="97" t="s">
        <v>877</v>
      </c>
      <c r="G118" s="115" t="s">
        <v>607</v>
      </c>
      <c r="H118" s="97" t="s">
        <v>124</v>
      </c>
      <c r="I118" s="110" t="s">
        <v>125</v>
      </c>
      <c r="J118"/>
      <c r="K118"/>
    </row>
    <row r="119" spans="1:11" ht="15" customHeight="1" x14ac:dyDescent="0.35">
      <c r="A119" s="103" t="s">
        <v>404</v>
      </c>
      <c r="B119" s="104" t="s">
        <v>18</v>
      </c>
      <c r="C119" s="146">
        <v>85</v>
      </c>
      <c r="D119" s="146" t="s">
        <v>583</v>
      </c>
      <c r="E119" s="200" t="e">
        <f t="shared" si="6"/>
        <v>#VALUE!</v>
      </c>
      <c r="F119" s="104" t="s">
        <v>878</v>
      </c>
      <c r="G119" s="104" t="s">
        <v>609</v>
      </c>
      <c r="H119" s="104" t="s">
        <v>124</v>
      </c>
      <c r="I119" s="105" t="s">
        <v>125</v>
      </c>
      <c r="J119"/>
      <c r="K119"/>
    </row>
    <row r="120" spans="1:11" ht="15" customHeight="1" x14ac:dyDescent="0.35">
      <c r="A120"/>
      <c r="B120"/>
      <c r="C120" s="90"/>
      <c r="D120" s="90"/>
      <c r="E120" s="90"/>
      <c r="F120"/>
      <c r="G120"/>
      <c r="H120"/>
      <c r="I120"/>
      <c r="J120"/>
      <c r="K120"/>
    </row>
    <row r="121" spans="1:11" ht="15" customHeight="1" x14ac:dyDescent="0.35">
      <c r="A121" s="96" t="s">
        <v>769</v>
      </c>
      <c r="B121"/>
      <c r="C121" s="90"/>
      <c r="D121" s="90"/>
      <c r="E121" s="90"/>
      <c r="F121"/>
      <c r="G121"/>
      <c r="H121"/>
      <c r="I121"/>
      <c r="J121"/>
      <c r="K121"/>
    </row>
    <row r="122" spans="1:11" ht="15" customHeight="1" x14ac:dyDescent="0.35">
      <c r="A122" s="126" t="s">
        <v>11</v>
      </c>
      <c r="B122" s="127" t="s">
        <v>12</v>
      </c>
      <c r="C122" s="185" t="s">
        <v>445</v>
      </c>
      <c r="D122" s="185" t="s">
        <v>497</v>
      </c>
      <c r="E122" s="185" t="s">
        <v>389</v>
      </c>
      <c r="F122" s="127" t="s">
        <v>14</v>
      </c>
      <c r="G122" s="127" t="s">
        <v>15</v>
      </c>
      <c r="H122" s="127" t="s">
        <v>16</v>
      </c>
      <c r="I122" s="128" t="s">
        <v>17</v>
      </c>
      <c r="J122"/>
      <c r="K122"/>
    </row>
    <row r="123" spans="1:11" x14ac:dyDescent="0.35">
      <c r="A123" s="106" t="s">
        <v>434</v>
      </c>
      <c r="B123" s="107" t="s">
        <v>23</v>
      </c>
      <c r="C123" s="182">
        <v>0.99770000000000003</v>
      </c>
      <c r="D123" s="182">
        <v>0.9133</v>
      </c>
      <c r="E123" s="205">
        <f>(D123-C123)/C123</f>
        <v>-8.4594567505262133E-2</v>
      </c>
      <c r="F123" s="125" t="s">
        <v>879</v>
      </c>
      <c r="G123" s="125" t="s">
        <v>770</v>
      </c>
      <c r="H123" s="107" t="s">
        <v>99</v>
      </c>
      <c r="I123" s="108" t="s">
        <v>100</v>
      </c>
      <c r="J123"/>
      <c r="K123"/>
    </row>
    <row r="124" spans="1:11" x14ac:dyDescent="0.35">
      <c r="A124" s="109" t="s">
        <v>437</v>
      </c>
      <c r="B124" s="97" t="s">
        <v>23</v>
      </c>
      <c r="C124" s="189">
        <v>0.84399999999999997</v>
      </c>
      <c r="D124" s="189">
        <v>0.77259999999999995</v>
      </c>
      <c r="E124" s="199">
        <f t="shared" ref="E124:E129" si="7">(D124-C124)/C124</f>
        <v>-8.4597156398104292E-2</v>
      </c>
      <c r="F124" s="115" t="s">
        <v>879</v>
      </c>
      <c r="G124" s="115" t="s">
        <v>770</v>
      </c>
      <c r="H124" s="97" t="s">
        <v>101</v>
      </c>
      <c r="I124" s="110" t="s">
        <v>102</v>
      </c>
      <c r="J124"/>
      <c r="K124"/>
    </row>
    <row r="125" spans="1:11" x14ac:dyDescent="0.35">
      <c r="A125" s="109" t="s">
        <v>438</v>
      </c>
      <c r="B125" s="97" t="s">
        <v>23</v>
      </c>
      <c r="C125" s="137">
        <v>0.95879999999999999</v>
      </c>
      <c r="D125" s="137">
        <v>0.87770000000000004</v>
      </c>
      <c r="E125" s="199">
        <f>(D125-C125)/C125</f>
        <v>-8.4584897788902741E-2</v>
      </c>
      <c r="F125" s="115" t="s">
        <v>879</v>
      </c>
      <c r="G125" s="115" t="s">
        <v>770</v>
      </c>
      <c r="H125" s="97" t="s">
        <v>107</v>
      </c>
      <c r="I125" s="110" t="s">
        <v>108</v>
      </c>
      <c r="J125"/>
      <c r="K125"/>
    </row>
    <row r="126" spans="1:11" x14ac:dyDescent="0.35">
      <c r="A126" s="109" t="s">
        <v>439</v>
      </c>
      <c r="B126" s="97" t="s">
        <v>23</v>
      </c>
      <c r="C126" s="137">
        <v>0.49530000000000002</v>
      </c>
      <c r="D126" s="137">
        <v>0.55520000000000003</v>
      </c>
      <c r="E126" s="199">
        <f t="shared" si="7"/>
        <v>0.12093680597617606</v>
      </c>
      <c r="F126" s="115" t="s">
        <v>879</v>
      </c>
      <c r="G126" s="115" t="s">
        <v>770</v>
      </c>
      <c r="H126" s="97" t="s">
        <v>109</v>
      </c>
      <c r="I126" s="110" t="s">
        <v>110</v>
      </c>
      <c r="J126"/>
      <c r="K126"/>
    </row>
    <row r="127" spans="1:11" x14ac:dyDescent="0.35">
      <c r="A127" s="116" t="s">
        <v>440</v>
      </c>
      <c r="B127" s="97" t="s">
        <v>113</v>
      </c>
      <c r="C127" s="137">
        <v>452</v>
      </c>
      <c r="D127" s="137">
        <v>452</v>
      </c>
      <c r="E127" s="199">
        <f t="shared" si="7"/>
        <v>0</v>
      </c>
      <c r="F127" s="115" t="s">
        <v>879</v>
      </c>
      <c r="G127" s="115" t="s">
        <v>770</v>
      </c>
      <c r="H127" s="97" t="s">
        <v>114</v>
      </c>
      <c r="I127" s="110" t="s">
        <v>115</v>
      </c>
      <c r="J127"/>
      <c r="K127"/>
    </row>
    <row r="128" spans="1:11" x14ac:dyDescent="0.35">
      <c r="A128" s="109" t="s">
        <v>441</v>
      </c>
      <c r="B128" s="97" t="s">
        <v>113</v>
      </c>
      <c r="C128" s="137">
        <v>400</v>
      </c>
      <c r="D128" s="137">
        <v>400</v>
      </c>
      <c r="E128" s="199">
        <f>(D128-C128)/C128</f>
        <v>0</v>
      </c>
      <c r="F128" s="115" t="s">
        <v>879</v>
      </c>
      <c r="G128" s="115" t="s">
        <v>770</v>
      </c>
      <c r="H128" s="97" t="s">
        <v>116</v>
      </c>
      <c r="I128" s="110" t="s">
        <v>117</v>
      </c>
      <c r="J128"/>
      <c r="K128"/>
    </row>
    <row r="129" spans="1:11" x14ac:dyDescent="0.35">
      <c r="A129" s="103" t="s">
        <v>404</v>
      </c>
      <c r="B129" s="104" t="s">
        <v>18</v>
      </c>
      <c r="C129" s="146">
        <v>107</v>
      </c>
      <c r="D129" s="146">
        <v>102.44</v>
      </c>
      <c r="E129" s="200">
        <f t="shared" si="7"/>
        <v>-4.261682242990656E-2</v>
      </c>
      <c r="F129" s="229" t="s">
        <v>879</v>
      </c>
      <c r="G129" s="229" t="s">
        <v>770</v>
      </c>
      <c r="H129" s="104" t="s">
        <v>124</v>
      </c>
      <c r="I129" s="105" t="s">
        <v>404</v>
      </c>
      <c r="J129"/>
      <c r="K129"/>
    </row>
    <row r="130" spans="1:11" ht="15" customHeight="1" x14ac:dyDescent="0.35">
      <c r="A130"/>
      <c r="B130"/>
      <c r="C130" s="90"/>
      <c r="D130" s="90"/>
      <c r="E130" s="90"/>
      <c r="F130"/>
      <c r="G130"/>
      <c r="H130"/>
      <c r="I130"/>
      <c r="J130"/>
      <c r="K130"/>
    </row>
    <row r="131" spans="1:11" ht="15" customHeight="1" x14ac:dyDescent="0.35">
      <c r="A131" s="1" t="s">
        <v>239</v>
      </c>
      <c r="B131"/>
      <c r="C131" s="90"/>
      <c r="D131" s="90"/>
      <c r="E131" s="90"/>
      <c r="F131"/>
      <c r="G131"/>
      <c r="H131"/>
      <c r="I131"/>
      <c r="J131"/>
      <c r="K131"/>
    </row>
    <row r="132" spans="1:11" ht="15" customHeight="1" x14ac:dyDescent="0.35">
      <c r="A132" s="5"/>
      <c r="B132" s="6"/>
      <c r="C132" s="91"/>
      <c r="D132" s="91"/>
      <c r="E132" s="91"/>
      <c r="F132" s="5" t="s">
        <v>240</v>
      </c>
      <c r="G132" s="5" t="s">
        <v>241</v>
      </c>
      <c r="H132" s="5" t="s">
        <v>242</v>
      </c>
      <c r="I132" s="5" t="s">
        <v>243</v>
      </c>
      <c r="J132" s="79" t="s">
        <v>244</v>
      </c>
      <c r="K132"/>
    </row>
    <row r="133" spans="1:11" ht="15" customHeight="1" x14ac:dyDescent="0.35">
      <c r="A133" s="35" t="s">
        <v>245</v>
      </c>
      <c r="B133"/>
      <c r="C133" s="90"/>
      <c r="D133" s="90"/>
      <c r="E133" s="90"/>
      <c r="F133" s="73"/>
      <c r="G133" s="76"/>
      <c r="H133" s="76"/>
      <c r="I133" s="76"/>
      <c r="J133" s="76"/>
      <c r="K133" s="49" t="s">
        <v>246</v>
      </c>
    </row>
    <row r="134" spans="1:11" ht="15" customHeight="1" x14ac:dyDescent="0.35">
      <c r="A134" s="35" t="s">
        <v>247</v>
      </c>
      <c r="B134"/>
      <c r="C134" s="90"/>
      <c r="D134" s="90"/>
      <c r="E134" s="90"/>
      <c r="F134" s="74"/>
      <c r="G134" s="77"/>
      <c r="H134" s="77"/>
      <c r="I134" s="77"/>
      <c r="J134" s="77"/>
      <c r="K134"/>
    </row>
    <row r="135" spans="1:11" ht="15" customHeight="1" x14ac:dyDescent="0.35">
      <c r="A135" s="35" t="s">
        <v>248</v>
      </c>
      <c r="B135"/>
      <c r="C135" s="90"/>
      <c r="D135" s="90"/>
      <c r="E135" s="90"/>
      <c r="F135" s="74"/>
      <c r="G135" s="77"/>
      <c r="H135" s="77"/>
      <c r="I135" s="77"/>
      <c r="J135" s="77"/>
      <c r="K135"/>
    </row>
    <row r="136" spans="1:11" ht="15" customHeight="1" x14ac:dyDescent="0.35">
      <c r="A136" s="36" t="s">
        <v>249</v>
      </c>
      <c r="B136" s="3"/>
      <c r="C136" s="92"/>
      <c r="D136" s="92"/>
      <c r="E136" s="92"/>
      <c r="F136" s="75"/>
      <c r="G136" s="78"/>
      <c r="H136" s="78"/>
      <c r="I136" s="78"/>
      <c r="J136" s="78"/>
      <c r="K136"/>
    </row>
  </sheetData>
  <mergeCells count="1">
    <mergeCell ref="A10:H10"/>
  </mergeCells>
  <conditionalFormatting sqref="E3:E8">
    <cfRule type="cellIs" dxfId="2" priority="1" operator="greaterThan">
      <formula>0.05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9633-C12E-4990-9A71-B89B12BF1F6F}">
  <dimension ref="A1:O65"/>
  <sheetViews>
    <sheetView workbookViewId="0">
      <selection activeCell="D44" sqref="D44"/>
    </sheetView>
  </sheetViews>
  <sheetFormatPr defaultRowHeight="14.5" x14ac:dyDescent="0.35"/>
  <cols>
    <col min="1" max="1" width="49.54296875" bestFit="1" customWidth="1"/>
    <col min="2" max="2" width="16.1796875" customWidth="1"/>
    <col min="3" max="5" width="16.1796875" style="90" customWidth="1"/>
    <col min="6" max="6" width="23" bestFit="1" customWidth="1"/>
    <col min="7" max="7" width="34.453125" bestFit="1" customWidth="1"/>
    <col min="8" max="8" width="21.1796875" bestFit="1" customWidth="1"/>
    <col min="9" max="9" width="61.26953125" bestFit="1" customWidth="1"/>
    <col min="10" max="10" width="29" bestFit="1" customWidth="1"/>
  </cols>
  <sheetData>
    <row r="1" spans="1:11" ht="15" customHeight="1" x14ac:dyDescent="0.35">
      <c r="A1" s="1" t="s">
        <v>9</v>
      </c>
    </row>
    <row r="2" spans="1:11" ht="15" customHeight="1" x14ac:dyDescent="0.35">
      <c r="A2" s="62" t="s">
        <v>11</v>
      </c>
      <c r="B2" s="185" t="s">
        <v>12</v>
      </c>
      <c r="C2" s="185" t="s">
        <v>445</v>
      </c>
      <c r="D2" s="185" t="s">
        <v>497</v>
      </c>
      <c r="E2" s="185" t="s">
        <v>389</v>
      </c>
      <c r="F2" s="58" t="s">
        <v>14</v>
      </c>
      <c r="G2" s="58" t="s">
        <v>15</v>
      </c>
      <c r="H2" s="58" t="s">
        <v>16</v>
      </c>
      <c r="I2" s="215" t="s">
        <v>17</v>
      </c>
    </row>
    <row r="3" spans="1:11" ht="15" customHeight="1" x14ac:dyDescent="0.35">
      <c r="A3" s="34" t="s">
        <v>771</v>
      </c>
      <c r="B3" s="107" t="s">
        <v>18</v>
      </c>
      <c r="C3" s="216">
        <v>29008.799999999999</v>
      </c>
      <c r="D3" s="216">
        <v>31164.2</v>
      </c>
      <c r="E3" s="205">
        <f t="shared" ref="E3:E10" si="0">(D3-C3)/C3</f>
        <v>7.4301591241278567E-2</v>
      </c>
      <c r="F3" s="8" t="s">
        <v>772</v>
      </c>
      <c r="G3" s="8" t="s">
        <v>773</v>
      </c>
      <c r="H3" s="8" t="s">
        <v>24</v>
      </c>
      <c r="I3" s="9" t="s">
        <v>25</v>
      </c>
    </row>
    <row r="4" spans="1:11" ht="15" customHeight="1" x14ac:dyDescent="0.35">
      <c r="A4" s="35" t="s">
        <v>774</v>
      </c>
      <c r="B4" s="97" t="s">
        <v>18</v>
      </c>
      <c r="C4" s="245">
        <v>11542.16</v>
      </c>
      <c r="D4" s="245">
        <v>12399.76</v>
      </c>
      <c r="E4" s="199">
        <f t="shared" si="0"/>
        <v>7.4301517220347002E-2</v>
      </c>
      <c r="F4" t="s">
        <v>772</v>
      </c>
      <c r="G4" t="s">
        <v>773</v>
      </c>
      <c r="H4" t="s">
        <v>24</v>
      </c>
      <c r="I4" s="2" t="s">
        <v>25</v>
      </c>
    </row>
    <row r="5" spans="1:11" ht="15" customHeight="1" x14ac:dyDescent="0.35">
      <c r="A5" s="35" t="s">
        <v>775</v>
      </c>
      <c r="B5" s="97" t="s">
        <v>18</v>
      </c>
      <c r="C5" s="245">
        <v>4955.2</v>
      </c>
      <c r="D5" s="245">
        <v>5323.37</v>
      </c>
      <c r="E5" s="199">
        <f t="shared" si="0"/>
        <v>7.4299725540846004E-2</v>
      </c>
      <c r="F5" t="s">
        <v>772</v>
      </c>
      <c r="G5" t="s">
        <v>773</v>
      </c>
      <c r="H5" t="s">
        <v>24</v>
      </c>
      <c r="I5" s="2" t="s">
        <v>25</v>
      </c>
    </row>
    <row r="6" spans="1:11" ht="15" customHeight="1" x14ac:dyDescent="0.35">
      <c r="A6" s="35" t="s">
        <v>776</v>
      </c>
      <c r="B6" s="97" t="s">
        <v>18</v>
      </c>
      <c r="C6" s="245">
        <v>2244.14</v>
      </c>
      <c r="D6" s="245">
        <v>2410.89</v>
      </c>
      <c r="E6" s="199">
        <f t="shared" si="0"/>
        <v>7.4304633400768233E-2</v>
      </c>
      <c r="F6" t="s">
        <v>772</v>
      </c>
      <c r="G6" t="s">
        <v>773</v>
      </c>
      <c r="H6" t="s">
        <v>24</v>
      </c>
      <c r="I6" s="2" t="s">
        <v>25</v>
      </c>
    </row>
    <row r="7" spans="1:11" ht="15" customHeight="1" x14ac:dyDescent="0.35">
      <c r="A7" s="35" t="s">
        <v>777</v>
      </c>
      <c r="B7" s="97" t="s">
        <v>18</v>
      </c>
      <c r="C7" s="245">
        <v>46.41</v>
      </c>
      <c r="D7" s="245">
        <v>49.85</v>
      </c>
      <c r="E7" s="199">
        <f>(D7-C7)/C7</f>
        <v>7.4121956474897763E-2</v>
      </c>
      <c r="F7" t="s">
        <v>772</v>
      </c>
      <c r="G7" t="s">
        <v>773</v>
      </c>
      <c r="H7" t="s">
        <v>24</v>
      </c>
      <c r="I7" s="2" t="s">
        <v>25</v>
      </c>
    </row>
    <row r="8" spans="1:11" ht="15" customHeight="1" x14ac:dyDescent="0.35">
      <c r="A8" s="35" t="s">
        <v>778</v>
      </c>
      <c r="B8" s="97" t="s">
        <v>18</v>
      </c>
      <c r="C8" s="245">
        <v>13.48</v>
      </c>
      <c r="D8" s="245">
        <v>14.48</v>
      </c>
      <c r="E8" s="199">
        <f t="shared" si="0"/>
        <v>7.418397626112759E-2</v>
      </c>
      <c r="F8" t="s">
        <v>772</v>
      </c>
      <c r="G8" t="s">
        <v>773</v>
      </c>
      <c r="H8" t="s">
        <v>24</v>
      </c>
      <c r="I8" s="2" t="s">
        <v>25</v>
      </c>
    </row>
    <row r="9" spans="1:11" ht="15" customHeight="1" x14ac:dyDescent="0.35">
      <c r="A9" s="35" t="s">
        <v>779</v>
      </c>
      <c r="B9" s="97" t="s">
        <v>18</v>
      </c>
      <c r="C9" s="245">
        <v>6.22</v>
      </c>
      <c r="D9" s="245">
        <v>6.69</v>
      </c>
      <c r="E9" s="199">
        <f t="shared" si="0"/>
        <v>7.556270096463033E-2</v>
      </c>
      <c r="F9" t="s">
        <v>772</v>
      </c>
      <c r="G9" t="s">
        <v>773</v>
      </c>
      <c r="H9" t="s">
        <v>24</v>
      </c>
      <c r="I9" s="2" t="s">
        <v>25</v>
      </c>
    </row>
    <row r="10" spans="1:11" ht="15" customHeight="1" x14ac:dyDescent="0.35">
      <c r="A10" s="36" t="s">
        <v>780</v>
      </c>
      <c r="B10" s="104" t="s">
        <v>18</v>
      </c>
      <c r="C10" s="217">
        <v>6.22</v>
      </c>
      <c r="D10" s="217">
        <v>6.69</v>
      </c>
      <c r="E10" s="200">
        <f t="shared" si="0"/>
        <v>7.556270096463033E-2</v>
      </c>
      <c r="F10" s="3" t="s">
        <v>772</v>
      </c>
      <c r="G10" s="3" t="s">
        <v>773</v>
      </c>
      <c r="H10" s="3" t="s">
        <v>24</v>
      </c>
      <c r="I10" s="4" t="s">
        <v>25</v>
      </c>
    </row>
    <row r="11" spans="1:11" ht="15" customHeight="1" x14ac:dyDescent="0.35">
      <c r="C11" s="94"/>
      <c r="D11" s="94"/>
      <c r="E11" s="94"/>
    </row>
    <row r="12" spans="1:11" ht="15" customHeight="1" x14ac:dyDescent="0.35">
      <c r="A12" s="1" t="s">
        <v>9</v>
      </c>
      <c r="C12"/>
      <c r="D12"/>
      <c r="E12"/>
      <c r="F12" s="90"/>
      <c r="G12" s="90"/>
      <c r="H12" s="90"/>
      <c r="I12" s="90"/>
    </row>
    <row r="13" spans="1:11" ht="15" customHeight="1" x14ac:dyDescent="0.35">
      <c r="A13" s="62" t="s">
        <v>11</v>
      </c>
      <c r="B13" s="58" t="s">
        <v>12</v>
      </c>
      <c r="C13" s="185" t="s">
        <v>445</v>
      </c>
      <c r="D13" s="185" t="s">
        <v>497</v>
      </c>
      <c r="E13" s="185" t="s">
        <v>389</v>
      </c>
      <c r="F13" s="58" t="s">
        <v>14</v>
      </c>
      <c r="G13" s="58" t="s">
        <v>15</v>
      </c>
      <c r="H13" s="58" t="s">
        <v>16</v>
      </c>
      <c r="I13" s="214" t="s">
        <v>17</v>
      </c>
    </row>
    <row r="14" spans="1:11" ht="15" customHeight="1" x14ac:dyDescent="0.35">
      <c r="A14" s="34" t="s">
        <v>781</v>
      </c>
      <c r="B14" s="8" t="s">
        <v>23</v>
      </c>
      <c r="C14" s="218">
        <v>1.1776</v>
      </c>
      <c r="D14" s="218">
        <v>1.3666</v>
      </c>
      <c r="E14" s="205">
        <f>(D14-C14)/C14</f>
        <v>0.16049592391304354</v>
      </c>
      <c r="F14" s="139" t="s">
        <v>772</v>
      </c>
      <c r="G14" s="139" t="s">
        <v>773</v>
      </c>
      <c r="H14" t="s">
        <v>24</v>
      </c>
      <c r="I14" s="148" t="s">
        <v>20</v>
      </c>
      <c r="J14" s="131"/>
      <c r="K14" s="131"/>
    </row>
    <row r="15" spans="1:11" ht="15" customHeight="1" x14ac:dyDescent="0.35">
      <c r="A15" s="35" t="s">
        <v>782</v>
      </c>
      <c r="B15" t="s">
        <v>23</v>
      </c>
      <c r="C15" s="219">
        <v>1.2519</v>
      </c>
      <c r="D15" s="219">
        <v>1.4529000000000001</v>
      </c>
      <c r="E15" s="199">
        <f t="shared" ref="E15:E21" si="1">(D15-C15)/C15</f>
        <v>0.16055595494847835</v>
      </c>
      <c r="F15" s="131" t="s">
        <v>772</v>
      </c>
      <c r="G15" s="131" t="s">
        <v>773</v>
      </c>
      <c r="H15" t="s">
        <v>24</v>
      </c>
      <c r="I15" s="2" t="s">
        <v>20</v>
      </c>
    </row>
    <row r="16" spans="1:11" ht="15" customHeight="1" x14ac:dyDescent="0.35">
      <c r="A16" s="35" t="s">
        <v>783</v>
      </c>
      <c r="B16" t="s">
        <v>23</v>
      </c>
      <c r="C16" s="219">
        <v>1.3230999999999999</v>
      </c>
      <c r="D16" s="219">
        <v>1.5354000000000001</v>
      </c>
      <c r="E16" s="199">
        <f t="shared" si="1"/>
        <v>0.16045650366563385</v>
      </c>
      <c r="F16" s="131" t="s">
        <v>772</v>
      </c>
      <c r="G16" s="131" t="s">
        <v>773</v>
      </c>
      <c r="H16" t="s">
        <v>24</v>
      </c>
      <c r="I16" s="138" t="s">
        <v>20</v>
      </c>
      <c r="J16" s="131"/>
      <c r="K16" s="131"/>
    </row>
    <row r="17" spans="1:11" ht="15" customHeight="1" x14ac:dyDescent="0.35">
      <c r="A17" s="35" t="s">
        <v>784</v>
      </c>
      <c r="B17" t="s">
        <v>23</v>
      </c>
      <c r="C17" s="219">
        <v>1.393</v>
      </c>
      <c r="D17" s="219">
        <v>1.6166</v>
      </c>
      <c r="E17" s="199">
        <f t="shared" si="1"/>
        <v>0.16051687006460877</v>
      </c>
      <c r="F17" s="131" t="s">
        <v>772</v>
      </c>
      <c r="G17" s="131" t="s">
        <v>773</v>
      </c>
      <c r="H17" t="s">
        <v>24</v>
      </c>
      <c r="I17" s="138" t="s">
        <v>20</v>
      </c>
      <c r="J17" s="131"/>
      <c r="K17" s="131"/>
    </row>
    <row r="18" spans="1:11" ht="15" customHeight="1" x14ac:dyDescent="0.35">
      <c r="A18" s="35" t="s">
        <v>785</v>
      </c>
      <c r="B18" t="s">
        <v>23</v>
      </c>
      <c r="C18" s="219">
        <v>1.5720000000000001</v>
      </c>
      <c r="D18" s="219">
        <v>1.8243</v>
      </c>
      <c r="E18" s="199">
        <f>(D18-C18)/C18</f>
        <v>0.16049618320610684</v>
      </c>
      <c r="F18" s="131" t="s">
        <v>772</v>
      </c>
      <c r="G18" s="131" t="s">
        <v>773</v>
      </c>
      <c r="H18" t="s">
        <v>24</v>
      </c>
      <c r="I18" s="138" t="s">
        <v>20</v>
      </c>
      <c r="J18" s="131"/>
      <c r="K18" s="131"/>
    </row>
    <row r="19" spans="1:11" ht="15" customHeight="1" x14ac:dyDescent="0.35">
      <c r="A19" s="35" t="s">
        <v>786</v>
      </c>
      <c r="B19" t="s">
        <v>23</v>
      </c>
      <c r="C19" s="219">
        <v>1.5946</v>
      </c>
      <c r="D19" s="219">
        <v>1.8506</v>
      </c>
      <c r="E19" s="199">
        <f t="shared" si="1"/>
        <v>0.16054182867176722</v>
      </c>
      <c r="F19" s="131" t="s">
        <v>772</v>
      </c>
      <c r="G19" s="131" t="s">
        <v>773</v>
      </c>
      <c r="H19" t="s">
        <v>24</v>
      </c>
      <c r="I19" s="2" t="s">
        <v>20</v>
      </c>
    </row>
    <row r="20" spans="1:11" ht="15" customHeight="1" x14ac:dyDescent="0.35">
      <c r="A20" s="35" t="s">
        <v>787</v>
      </c>
      <c r="B20" t="s">
        <v>23</v>
      </c>
      <c r="C20" s="219">
        <v>1.6153999999999999</v>
      </c>
      <c r="D20" s="219">
        <v>1.8747</v>
      </c>
      <c r="E20" s="199">
        <f t="shared" si="1"/>
        <v>0.16051751888077262</v>
      </c>
      <c r="F20" s="131" t="s">
        <v>772</v>
      </c>
      <c r="G20" s="131" t="s">
        <v>773</v>
      </c>
      <c r="H20" t="s">
        <v>24</v>
      </c>
      <c r="I20" s="138" t="s">
        <v>20</v>
      </c>
      <c r="J20" s="131"/>
      <c r="K20" s="131"/>
    </row>
    <row r="21" spans="1:11" ht="15" customHeight="1" x14ac:dyDescent="0.35">
      <c r="A21" s="36" t="s">
        <v>788</v>
      </c>
      <c r="B21" s="3" t="s">
        <v>23</v>
      </c>
      <c r="C21" s="220">
        <v>1.6153999999999999</v>
      </c>
      <c r="D21" s="220">
        <v>1.8747</v>
      </c>
      <c r="E21" s="200">
        <f t="shared" si="1"/>
        <v>0.16051751888077262</v>
      </c>
      <c r="F21" s="145" t="s">
        <v>772</v>
      </c>
      <c r="G21" s="145" t="s">
        <v>773</v>
      </c>
      <c r="H21" s="145" t="s">
        <v>24</v>
      </c>
      <c r="I21" s="147" t="s">
        <v>20</v>
      </c>
      <c r="J21" s="131"/>
      <c r="K21" s="131"/>
    </row>
    <row r="22" spans="1:11" ht="15" customHeight="1" x14ac:dyDescent="0.35">
      <c r="C22" s="219"/>
      <c r="D22" s="219"/>
      <c r="E22" s="219"/>
      <c r="F22" s="131"/>
      <c r="G22" s="131"/>
      <c r="H22" s="131"/>
      <c r="I22" s="131"/>
      <c r="J22" s="131"/>
      <c r="K22" s="131"/>
    </row>
    <row r="23" spans="1:11" ht="15" customHeight="1" x14ac:dyDescent="0.35">
      <c r="A23" s="151" t="s">
        <v>789</v>
      </c>
      <c r="C23" s="94"/>
      <c r="D23" s="94"/>
      <c r="E23" s="94"/>
    </row>
    <row r="24" spans="1:11" ht="15" customHeight="1" x14ac:dyDescent="0.35">
      <c r="A24" s="1" t="s">
        <v>39</v>
      </c>
      <c r="C24"/>
      <c r="D24"/>
      <c r="E24"/>
      <c r="F24" s="90"/>
      <c r="G24" s="90"/>
      <c r="H24" s="90"/>
      <c r="I24" s="90"/>
    </row>
    <row r="25" spans="1:11" x14ac:dyDescent="0.35">
      <c r="A25" s="62" t="s">
        <v>11</v>
      </c>
      <c r="B25" s="58" t="s">
        <v>12</v>
      </c>
      <c r="C25" s="185" t="s">
        <v>445</v>
      </c>
      <c r="D25" s="185" t="s">
        <v>497</v>
      </c>
      <c r="E25" s="185" t="s">
        <v>389</v>
      </c>
      <c r="F25" s="58" t="s">
        <v>14</v>
      </c>
      <c r="G25" s="58" t="s">
        <v>15</v>
      </c>
      <c r="H25" s="58" t="s">
        <v>16</v>
      </c>
      <c r="I25" s="215" t="s">
        <v>17</v>
      </c>
    </row>
    <row r="26" spans="1:11" x14ac:dyDescent="0.35">
      <c r="A26" s="34" t="s">
        <v>390</v>
      </c>
      <c r="B26" s="8" t="s">
        <v>18</v>
      </c>
      <c r="C26" s="153">
        <v>11.5</v>
      </c>
      <c r="D26" s="153">
        <v>13.32</v>
      </c>
      <c r="E26" s="205">
        <f t="shared" ref="E26:E33" si="2">(D26-C26)/C26</f>
        <v>0.15826086956521743</v>
      </c>
      <c r="F26" s="8" t="s">
        <v>790</v>
      </c>
      <c r="G26" s="8" t="s">
        <v>558</v>
      </c>
      <c r="H26" s="8" t="s">
        <v>19</v>
      </c>
      <c r="I26" s="9" t="s">
        <v>20</v>
      </c>
    </row>
    <row r="27" spans="1:11" x14ac:dyDescent="0.35">
      <c r="A27" s="35" t="s">
        <v>394</v>
      </c>
      <c r="B27" t="s">
        <v>18</v>
      </c>
      <c r="C27" s="154">
        <v>22.08</v>
      </c>
      <c r="D27" s="154">
        <v>26.75</v>
      </c>
      <c r="E27" s="199">
        <f t="shared" si="2"/>
        <v>0.2115036231884059</v>
      </c>
      <c r="F27" t="s">
        <v>790</v>
      </c>
      <c r="G27" t="s">
        <v>558</v>
      </c>
      <c r="H27" t="s">
        <v>19</v>
      </c>
      <c r="I27" s="2" t="s">
        <v>20</v>
      </c>
    </row>
    <row r="28" spans="1:11" ht="15" customHeight="1" x14ac:dyDescent="0.35">
      <c r="A28" s="35" t="s">
        <v>395</v>
      </c>
      <c r="B28" t="s">
        <v>18</v>
      </c>
      <c r="C28" s="154">
        <v>32.42</v>
      </c>
      <c r="D28" s="154">
        <v>39.880000000000003</v>
      </c>
      <c r="E28" s="199">
        <f t="shared" si="2"/>
        <v>0.23010487353485504</v>
      </c>
      <c r="F28" t="s">
        <v>790</v>
      </c>
      <c r="G28" t="s">
        <v>558</v>
      </c>
      <c r="H28" t="s">
        <v>19</v>
      </c>
      <c r="I28" s="2" t="s">
        <v>20</v>
      </c>
    </row>
    <row r="29" spans="1:11" ht="15" customHeight="1" x14ac:dyDescent="0.35">
      <c r="A29" s="35" t="s">
        <v>453</v>
      </c>
      <c r="B29" t="s">
        <v>18</v>
      </c>
      <c r="C29" s="154">
        <v>64.16</v>
      </c>
      <c r="D29" s="154">
        <v>80.17</v>
      </c>
      <c r="E29" s="199">
        <f t="shared" si="2"/>
        <v>0.24953241895261855</v>
      </c>
      <c r="F29" t="s">
        <v>790</v>
      </c>
      <c r="G29" t="s">
        <v>558</v>
      </c>
      <c r="H29" t="s">
        <v>19</v>
      </c>
      <c r="I29" s="2" t="s">
        <v>20</v>
      </c>
    </row>
    <row r="30" spans="1:11" ht="15" customHeight="1" x14ac:dyDescent="0.35">
      <c r="A30" s="35" t="s">
        <v>559</v>
      </c>
      <c r="B30" t="s">
        <v>18</v>
      </c>
      <c r="C30" s="154">
        <v>74.510000000000005</v>
      </c>
      <c r="D30" s="154">
        <v>93.32</v>
      </c>
      <c r="E30" s="199">
        <f t="shared" si="2"/>
        <v>0.25244933565964284</v>
      </c>
      <c r="F30" t="s">
        <v>790</v>
      </c>
      <c r="G30" t="s">
        <v>558</v>
      </c>
      <c r="H30" t="s">
        <v>19</v>
      </c>
      <c r="I30" s="2" t="s">
        <v>20</v>
      </c>
    </row>
    <row r="31" spans="1:11" ht="15" customHeight="1" x14ac:dyDescent="0.35">
      <c r="A31" s="35" t="s">
        <v>398</v>
      </c>
      <c r="B31" t="s">
        <v>18</v>
      </c>
      <c r="C31" s="154">
        <v>85.09</v>
      </c>
      <c r="D31" s="154">
        <v>106.75</v>
      </c>
      <c r="E31" s="199">
        <f>(D31-C31)/C31</f>
        <v>0.25455400164531666</v>
      </c>
      <c r="F31" t="s">
        <v>790</v>
      </c>
      <c r="G31" t="s">
        <v>558</v>
      </c>
      <c r="H31" t="s">
        <v>19</v>
      </c>
      <c r="I31" s="2" t="s">
        <v>20</v>
      </c>
    </row>
    <row r="32" spans="1:11" ht="15" customHeight="1" x14ac:dyDescent="0.35">
      <c r="A32" s="35" t="s">
        <v>560</v>
      </c>
      <c r="B32" t="s">
        <v>18</v>
      </c>
      <c r="C32" s="154">
        <v>95.67</v>
      </c>
      <c r="D32" s="154">
        <v>120.18</v>
      </c>
      <c r="E32" s="199">
        <f t="shared" si="2"/>
        <v>0.25619316400125436</v>
      </c>
      <c r="F32" t="s">
        <v>790</v>
      </c>
      <c r="G32" t="s">
        <v>558</v>
      </c>
      <c r="H32" t="s">
        <v>19</v>
      </c>
      <c r="I32" s="2" t="s">
        <v>20</v>
      </c>
    </row>
    <row r="33" spans="1:13" ht="15" customHeight="1" x14ac:dyDescent="0.35">
      <c r="A33" s="85" t="s">
        <v>407</v>
      </c>
      <c r="B33" s="86" t="s">
        <v>23</v>
      </c>
      <c r="C33" s="188">
        <v>2.9990000000000001</v>
      </c>
      <c r="D33" s="188">
        <v>4.1258999999999997</v>
      </c>
      <c r="E33" s="204">
        <f t="shared" si="2"/>
        <v>0.37575858619539831</v>
      </c>
      <c r="F33" s="86" t="s">
        <v>790</v>
      </c>
      <c r="G33" s="86" t="s">
        <v>562</v>
      </c>
      <c r="H33" s="86" t="s">
        <v>44</v>
      </c>
      <c r="I33" s="88" t="s">
        <v>45</v>
      </c>
    </row>
    <row r="34" spans="1:13" ht="15" customHeight="1" x14ac:dyDescent="0.35">
      <c r="C34"/>
      <c r="D34"/>
      <c r="E34"/>
      <c r="F34" s="94"/>
      <c r="G34" s="94"/>
      <c r="H34" s="94"/>
      <c r="I34" s="94"/>
    </row>
    <row r="35" spans="1:13" ht="15" customHeight="1" x14ac:dyDescent="0.35">
      <c r="A35" s="1" t="s">
        <v>46</v>
      </c>
      <c r="C35"/>
      <c r="D35"/>
      <c r="E35"/>
      <c r="F35" s="90"/>
      <c r="G35" s="90"/>
      <c r="H35" s="90"/>
      <c r="I35" s="90"/>
    </row>
    <row r="36" spans="1:13" x14ac:dyDescent="0.35">
      <c r="A36" s="62" t="s">
        <v>11</v>
      </c>
      <c r="B36" s="58" t="s">
        <v>12</v>
      </c>
      <c r="C36" s="185" t="s">
        <v>445</v>
      </c>
      <c r="D36" s="185" t="s">
        <v>497</v>
      </c>
      <c r="E36" s="185" t="s">
        <v>389</v>
      </c>
      <c r="F36" s="58" t="s">
        <v>14</v>
      </c>
      <c r="G36" s="58" t="s">
        <v>15</v>
      </c>
      <c r="H36" s="58" t="s">
        <v>16</v>
      </c>
      <c r="I36" s="215" t="s">
        <v>17</v>
      </c>
    </row>
    <row r="37" spans="1:13" ht="15" customHeight="1" x14ac:dyDescent="0.35">
      <c r="A37" s="34" t="s">
        <v>390</v>
      </c>
      <c r="B37" s="8" t="s">
        <v>18</v>
      </c>
      <c r="C37" s="153">
        <v>25.19</v>
      </c>
      <c r="D37" s="153">
        <v>33.36</v>
      </c>
      <c r="E37" s="205">
        <f t="shared" ref="E37:E44" si="3">(D37-C37)/C37</f>
        <v>0.32433505359269543</v>
      </c>
      <c r="F37" s="8" t="s">
        <v>791</v>
      </c>
      <c r="G37" s="8" t="s">
        <v>564</v>
      </c>
      <c r="H37" s="8" t="s">
        <v>64</v>
      </c>
      <c r="I37" s="9" t="s">
        <v>65</v>
      </c>
    </row>
    <row r="38" spans="1:13" ht="15" customHeight="1" x14ac:dyDescent="0.35">
      <c r="A38" s="35" t="s">
        <v>394</v>
      </c>
      <c r="B38" t="s">
        <v>18</v>
      </c>
      <c r="C38" s="154">
        <v>25.19</v>
      </c>
      <c r="D38" s="154">
        <v>33.36</v>
      </c>
      <c r="E38" s="199">
        <f t="shared" si="3"/>
        <v>0.32433505359269543</v>
      </c>
      <c r="F38" t="s">
        <v>791</v>
      </c>
      <c r="G38" t="s">
        <v>564</v>
      </c>
      <c r="H38" t="s">
        <v>64</v>
      </c>
      <c r="I38" s="2" t="s">
        <v>65</v>
      </c>
    </row>
    <row r="39" spans="1:13" ht="15" customHeight="1" x14ac:dyDescent="0.35">
      <c r="A39" s="35" t="s">
        <v>395</v>
      </c>
      <c r="B39" t="s">
        <v>18</v>
      </c>
      <c r="C39" s="154">
        <v>25.19</v>
      </c>
      <c r="D39" s="154">
        <v>33.36</v>
      </c>
      <c r="E39" s="199">
        <f t="shared" si="3"/>
        <v>0.32433505359269543</v>
      </c>
      <c r="F39" t="s">
        <v>791</v>
      </c>
      <c r="G39" t="s">
        <v>564</v>
      </c>
      <c r="H39" t="s">
        <v>64</v>
      </c>
      <c r="I39" s="2" t="s">
        <v>65</v>
      </c>
    </row>
    <row r="40" spans="1:13" ht="15" customHeight="1" x14ac:dyDescent="0.35">
      <c r="A40" s="35" t="s">
        <v>453</v>
      </c>
      <c r="B40" t="s">
        <v>18</v>
      </c>
      <c r="C40" s="154">
        <v>25.19</v>
      </c>
      <c r="D40" s="154">
        <v>33.36</v>
      </c>
      <c r="E40" s="199">
        <f t="shared" si="3"/>
        <v>0.32433505359269543</v>
      </c>
      <c r="F40" t="s">
        <v>791</v>
      </c>
      <c r="G40" t="s">
        <v>564</v>
      </c>
      <c r="H40" t="s">
        <v>64</v>
      </c>
      <c r="I40" s="2" t="s">
        <v>65</v>
      </c>
    </row>
    <row r="41" spans="1:13" x14ac:dyDescent="0.35">
      <c r="A41" s="35" t="s">
        <v>559</v>
      </c>
      <c r="B41" t="s">
        <v>18</v>
      </c>
      <c r="C41" s="154">
        <v>25.19</v>
      </c>
      <c r="D41" s="154">
        <v>33.36</v>
      </c>
      <c r="E41" s="199">
        <f>(D41-C41)/C41</f>
        <v>0.32433505359269543</v>
      </c>
      <c r="F41" t="s">
        <v>791</v>
      </c>
      <c r="G41" t="s">
        <v>564</v>
      </c>
      <c r="H41" t="s">
        <v>64</v>
      </c>
      <c r="I41" s="2" t="s">
        <v>65</v>
      </c>
    </row>
    <row r="42" spans="1:13" ht="15" customHeight="1" x14ac:dyDescent="0.35">
      <c r="A42" s="35" t="s">
        <v>398</v>
      </c>
      <c r="B42" t="s">
        <v>18</v>
      </c>
      <c r="C42" s="154">
        <v>25.19</v>
      </c>
      <c r="D42" s="154">
        <v>33.36</v>
      </c>
      <c r="E42" s="199">
        <f t="shared" si="3"/>
        <v>0.32433505359269543</v>
      </c>
      <c r="F42" t="s">
        <v>791</v>
      </c>
      <c r="G42" t="s">
        <v>564</v>
      </c>
      <c r="H42" t="s">
        <v>64</v>
      </c>
      <c r="I42" s="2" t="s">
        <v>65</v>
      </c>
    </row>
    <row r="43" spans="1:13" x14ac:dyDescent="0.35">
      <c r="A43" s="35" t="s">
        <v>560</v>
      </c>
      <c r="B43" t="s">
        <v>18</v>
      </c>
      <c r="C43" s="154">
        <v>25.19</v>
      </c>
      <c r="D43" s="154">
        <v>33.36</v>
      </c>
      <c r="E43" s="199">
        <f t="shared" si="3"/>
        <v>0.32433505359269543</v>
      </c>
      <c r="F43" t="s">
        <v>791</v>
      </c>
      <c r="G43" t="s">
        <v>564</v>
      </c>
      <c r="H43" t="s">
        <v>64</v>
      </c>
      <c r="I43" s="2" t="s">
        <v>65</v>
      </c>
    </row>
    <row r="44" spans="1:13" x14ac:dyDescent="0.35">
      <c r="A44" s="85" t="s">
        <v>565</v>
      </c>
      <c r="B44" s="86" t="s">
        <v>23</v>
      </c>
      <c r="C44" s="188">
        <v>1.1075999999999999</v>
      </c>
      <c r="D44" s="188">
        <v>1.6934</v>
      </c>
      <c r="E44" s="204">
        <f t="shared" si="3"/>
        <v>0.52889129649693045</v>
      </c>
      <c r="F44" s="86" t="s">
        <v>791</v>
      </c>
      <c r="G44" s="86" t="s">
        <v>564</v>
      </c>
      <c r="H44" s="86" t="s">
        <v>66</v>
      </c>
      <c r="I44" s="88" t="s">
        <v>67</v>
      </c>
    </row>
    <row r="45" spans="1:13" x14ac:dyDescent="0.35">
      <c r="C45"/>
      <c r="D45"/>
      <c r="E45"/>
      <c r="F45" s="90"/>
      <c r="G45" s="90"/>
      <c r="H45" s="90"/>
      <c r="I45" s="90"/>
    </row>
    <row r="46" spans="1:13" x14ac:dyDescent="0.35">
      <c r="A46" s="1" t="s">
        <v>68</v>
      </c>
      <c r="B46" s="25"/>
      <c r="C46" s="25"/>
      <c r="D46" s="25"/>
      <c r="E46" s="25"/>
      <c r="F46" s="93"/>
      <c r="G46" s="93"/>
      <c r="H46" s="93"/>
      <c r="I46" s="93"/>
      <c r="J46" s="26"/>
      <c r="K46" s="25"/>
      <c r="L46" s="26"/>
      <c r="M46" s="26"/>
    </row>
    <row r="47" spans="1:13" x14ac:dyDescent="0.35">
      <c r="A47" s="62" t="s">
        <v>11</v>
      </c>
      <c r="B47" s="58" t="s">
        <v>12</v>
      </c>
      <c r="C47" s="185" t="s">
        <v>445</v>
      </c>
      <c r="D47" s="185" t="s">
        <v>497</v>
      </c>
      <c r="E47" s="185" t="s">
        <v>389</v>
      </c>
      <c r="F47" s="58" t="s">
        <v>14</v>
      </c>
      <c r="G47" s="58" t="s">
        <v>15</v>
      </c>
      <c r="H47" s="58" t="s">
        <v>16</v>
      </c>
      <c r="I47" s="215" t="s">
        <v>17</v>
      </c>
    </row>
    <row r="48" spans="1:13" x14ac:dyDescent="0.35">
      <c r="A48" s="85" t="s">
        <v>566</v>
      </c>
      <c r="B48" s="86" t="s">
        <v>23</v>
      </c>
      <c r="C48" s="188">
        <v>0.52500000000000002</v>
      </c>
      <c r="D48" s="188">
        <v>0.61460000000000004</v>
      </c>
      <c r="E48" s="204">
        <f>(D48-C48)/C48</f>
        <v>0.17066666666666669</v>
      </c>
      <c r="F48" s="86" t="s">
        <v>792</v>
      </c>
      <c r="G48" s="86" t="s">
        <v>568</v>
      </c>
      <c r="H48" s="86" t="s">
        <v>84</v>
      </c>
      <c r="I48" s="88" t="s">
        <v>85</v>
      </c>
    </row>
    <row r="49" spans="1:15" x14ac:dyDescent="0.35">
      <c r="C49"/>
      <c r="D49"/>
      <c r="E49"/>
      <c r="F49" s="90"/>
      <c r="G49" s="90"/>
      <c r="H49" s="90"/>
      <c r="I49" s="90"/>
    </row>
    <row r="50" spans="1:15" x14ac:dyDescent="0.35">
      <c r="A50" s="1" t="s">
        <v>86</v>
      </c>
      <c r="C50"/>
      <c r="D50"/>
      <c r="E50"/>
      <c r="F50" s="90"/>
      <c r="G50" s="90"/>
      <c r="H50" s="90"/>
      <c r="I50" s="90"/>
    </row>
    <row r="51" spans="1:15" x14ac:dyDescent="0.35">
      <c r="A51" s="62" t="s">
        <v>11</v>
      </c>
      <c r="B51" s="58" t="s">
        <v>12</v>
      </c>
      <c r="C51" s="185" t="s">
        <v>443</v>
      </c>
      <c r="D51" s="91" t="s">
        <v>497</v>
      </c>
      <c r="E51" s="185" t="s">
        <v>389</v>
      </c>
      <c r="F51" s="58" t="s">
        <v>14</v>
      </c>
      <c r="G51" s="58" t="s">
        <v>15</v>
      </c>
      <c r="H51" s="58" t="s">
        <v>16</v>
      </c>
      <c r="I51" s="215" t="s">
        <v>17</v>
      </c>
    </row>
    <row r="52" spans="1:15" x14ac:dyDescent="0.35">
      <c r="A52" s="34" t="s">
        <v>434</v>
      </c>
      <c r="B52" s="8" t="s">
        <v>23</v>
      </c>
      <c r="C52" s="244">
        <v>0.67730000000000001</v>
      </c>
      <c r="D52" s="129">
        <v>0.78059999999999996</v>
      </c>
      <c r="E52" s="205">
        <f t="shared" ref="E52:E58" si="4">(D52-C52)/C52</f>
        <v>0.15251734829469946</v>
      </c>
      <c r="F52" s="8" t="s">
        <v>793</v>
      </c>
      <c r="G52" s="8" t="s">
        <v>570</v>
      </c>
      <c r="H52" s="8" t="s">
        <v>99</v>
      </c>
      <c r="I52" s="9" t="s">
        <v>100</v>
      </c>
    </row>
    <row r="53" spans="1:15" x14ac:dyDescent="0.35">
      <c r="A53" s="35" t="s">
        <v>437</v>
      </c>
      <c r="B53" t="s">
        <v>23</v>
      </c>
      <c r="C53" s="129">
        <v>0.65129999999999999</v>
      </c>
      <c r="D53" s="129">
        <v>0.75060000000000004</v>
      </c>
      <c r="E53" s="199">
        <f t="shared" si="4"/>
        <v>0.15246430216490106</v>
      </c>
      <c r="F53" t="s">
        <v>793</v>
      </c>
      <c r="G53" t="s">
        <v>570</v>
      </c>
      <c r="H53" t="s">
        <v>101</v>
      </c>
      <c r="I53" s="2" t="s">
        <v>102</v>
      </c>
    </row>
    <row r="54" spans="1:15" x14ac:dyDescent="0.35">
      <c r="A54" s="35" t="s">
        <v>438</v>
      </c>
      <c r="B54" t="s">
        <v>23</v>
      </c>
      <c r="C54" s="129">
        <v>1.2870999999999999</v>
      </c>
      <c r="D54" s="129">
        <v>1.4834000000000001</v>
      </c>
      <c r="E54" s="199">
        <f>(D54-C54)/C54</f>
        <v>0.15251340222204968</v>
      </c>
      <c r="F54" t="s">
        <v>793</v>
      </c>
      <c r="G54" t="s">
        <v>570</v>
      </c>
      <c r="H54" t="s">
        <v>107</v>
      </c>
      <c r="I54" s="2" t="s">
        <v>108</v>
      </c>
    </row>
    <row r="55" spans="1:15" x14ac:dyDescent="0.35">
      <c r="A55" s="35" t="s">
        <v>439</v>
      </c>
      <c r="B55" t="s">
        <v>23</v>
      </c>
      <c r="C55" s="129">
        <v>0.69840000000000002</v>
      </c>
      <c r="D55" s="129">
        <v>0.80489999999999995</v>
      </c>
      <c r="E55" s="199">
        <f t="shared" si="4"/>
        <v>0.15249140893470781</v>
      </c>
      <c r="F55" t="s">
        <v>793</v>
      </c>
      <c r="G55" t="s">
        <v>570</v>
      </c>
      <c r="H55" t="s">
        <v>109</v>
      </c>
      <c r="I55" s="2" t="s">
        <v>110</v>
      </c>
    </row>
    <row r="56" spans="1:15" x14ac:dyDescent="0.35">
      <c r="A56" s="95" t="s">
        <v>440</v>
      </c>
      <c r="B56" t="s">
        <v>113</v>
      </c>
      <c r="C56" s="160">
        <v>744</v>
      </c>
      <c r="D56" s="160">
        <v>744</v>
      </c>
      <c r="E56" s="199">
        <f t="shared" si="4"/>
        <v>0</v>
      </c>
      <c r="F56" t="s">
        <v>793</v>
      </c>
      <c r="G56" t="s">
        <v>570</v>
      </c>
      <c r="H56" t="s">
        <v>114</v>
      </c>
      <c r="I56" s="2" t="s">
        <v>115</v>
      </c>
    </row>
    <row r="57" spans="1:15" x14ac:dyDescent="0.35">
      <c r="A57" s="35" t="s">
        <v>441</v>
      </c>
      <c r="B57" t="s">
        <v>113</v>
      </c>
      <c r="C57" s="160">
        <v>449</v>
      </c>
      <c r="D57" s="160">
        <v>449</v>
      </c>
      <c r="E57" s="199">
        <f t="shared" si="4"/>
        <v>0</v>
      </c>
      <c r="F57" t="s">
        <v>793</v>
      </c>
      <c r="G57" t="s">
        <v>570</v>
      </c>
      <c r="H57" t="s">
        <v>116</v>
      </c>
      <c r="I57" s="2" t="s">
        <v>117</v>
      </c>
    </row>
    <row r="58" spans="1:15" x14ac:dyDescent="0.35">
      <c r="A58" s="85" t="s">
        <v>495</v>
      </c>
      <c r="B58" s="86" t="s">
        <v>18</v>
      </c>
      <c r="C58" s="161">
        <v>366.98</v>
      </c>
      <c r="D58" s="161">
        <v>387.67</v>
      </c>
      <c r="E58" s="204">
        <f t="shared" si="4"/>
        <v>5.6379094228568308E-2</v>
      </c>
      <c r="F58" s="86" t="s">
        <v>793</v>
      </c>
      <c r="G58" s="86" t="s">
        <v>570</v>
      </c>
      <c r="H58" s="212" t="s">
        <v>122</v>
      </c>
      <c r="I58" s="249" t="s">
        <v>123</v>
      </c>
    </row>
    <row r="59" spans="1:15" x14ac:dyDescent="0.35">
      <c r="C59"/>
      <c r="D59"/>
      <c r="E59"/>
      <c r="F59" s="90"/>
      <c r="G59" s="90"/>
      <c r="H59" s="90"/>
      <c r="I59" s="90"/>
    </row>
    <row r="60" spans="1:15" x14ac:dyDescent="0.35">
      <c r="A60" s="1" t="s">
        <v>239</v>
      </c>
      <c r="C60"/>
      <c r="D60"/>
      <c r="E60"/>
      <c r="F60" s="90"/>
      <c r="G60" s="90"/>
      <c r="H60" s="90"/>
      <c r="I60" s="90"/>
    </row>
    <row r="61" spans="1:15" x14ac:dyDescent="0.35">
      <c r="A61" s="5"/>
      <c r="B61" s="6"/>
      <c r="C61" s="6"/>
      <c r="D61" s="6"/>
      <c r="E61" s="6"/>
      <c r="F61" s="91"/>
      <c r="G61" s="91"/>
      <c r="H61" s="91"/>
      <c r="I61" s="91"/>
      <c r="J61" s="5" t="s">
        <v>240</v>
      </c>
      <c r="K61" s="5" t="s">
        <v>241</v>
      </c>
      <c r="L61" s="5" t="s">
        <v>242</v>
      </c>
      <c r="M61" s="5" t="s">
        <v>243</v>
      </c>
      <c r="N61" s="79" t="s">
        <v>244</v>
      </c>
    </row>
    <row r="62" spans="1:15" x14ac:dyDescent="0.35">
      <c r="A62" s="35" t="s">
        <v>245</v>
      </c>
      <c r="C62"/>
      <c r="D62"/>
      <c r="E62"/>
      <c r="F62" s="90"/>
      <c r="G62" s="90"/>
      <c r="H62" s="90"/>
      <c r="I62" s="90"/>
      <c r="J62" s="73"/>
      <c r="K62" s="76"/>
      <c r="L62" s="76"/>
      <c r="M62" s="76"/>
      <c r="N62" s="76"/>
      <c r="O62" s="49" t="s">
        <v>246</v>
      </c>
    </row>
    <row r="63" spans="1:15" x14ac:dyDescent="0.35">
      <c r="A63" s="35" t="s">
        <v>247</v>
      </c>
      <c r="C63"/>
      <c r="D63"/>
      <c r="E63"/>
      <c r="F63" s="90"/>
      <c r="G63" s="90"/>
      <c r="H63" s="90"/>
      <c r="I63" s="90"/>
      <c r="J63" s="74"/>
      <c r="K63" s="77"/>
      <c r="L63" s="77"/>
      <c r="M63" s="77"/>
      <c r="N63" s="77"/>
    </row>
    <row r="64" spans="1:15" x14ac:dyDescent="0.35">
      <c r="A64" s="35" t="s">
        <v>248</v>
      </c>
      <c r="C64"/>
      <c r="D64"/>
      <c r="E64"/>
      <c r="F64" s="90"/>
      <c r="G64" s="90"/>
      <c r="H64" s="90"/>
      <c r="I64" s="90"/>
      <c r="J64" s="74"/>
      <c r="K64" s="77"/>
      <c r="L64" s="77"/>
      <c r="M64" s="77"/>
      <c r="N64" s="77"/>
    </row>
    <row r="65" spans="1:14" x14ac:dyDescent="0.35">
      <c r="A65" s="36" t="s">
        <v>249</v>
      </c>
      <c r="B65" s="3"/>
      <c r="C65" s="3"/>
      <c r="D65" s="3"/>
      <c r="E65" s="3"/>
      <c r="F65" s="92"/>
      <c r="G65" s="92"/>
      <c r="H65" s="92"/>
      <c r="I65" s="92"/>
      <c r="J65" s="75"/>
      <c r="K65" s="78"/>
      <c r="L65" s="78"/>
      <c r="M65" s="78"/>
      <c r="N65" s="78"/>
    </row>
  </sheetData>
  <conditionalFormatting sqref="E3:E10 E14:E21">
    <cfRule type="cellIs" dxfId="1" priority="1" operator="greaterThan">
      <formula>0.05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03D4-6030-4EA2-84D4-582B2EDB1D8C}">
  <dimension ref="A1:I43"/>
  <sheetViews>
    <sheetView workbookViewId="0"/>
  </sheetViews>
  <sheetFormatPr defaultRowHeight="14.5" x14ac:dyDescent="0.35"/>
  <cols>
    <col min="1" max="1" width="47.26953125" bestFit="1" customWidth="1"/>
    <col min="2" max="2" width="8.54296875" bestFit="1" customWidth="1"/>
    <col min="3" max="3" width="11.81640625" bestFit="1" customWidth="1"/>
    <col min="4" max="4" width="21.81640625" style="228" bestFit="1" customWidth="1"/>
    <col min="5" max="5" width="31.54296875" bestFit="1" customWidth="1"/>
    <col min="6" max="6" width="21.453125" bestFit="1" customWidth="1"/>
    <col min="7" max="7" width="39.54296875" bestFit="1" customWidth="1"/>
    <col min="8" max="8" width="28.7265625" bestFit="1" customWidth="1"/>
    <col min="9" max="9" width="18" bestFit="1" customWidth="1"/>
  </cols>
  <sheetData>
    <row r="1" spans="1:7" x14ac:dyDescent="0.35">
      <c r="A1" s="1" t="s">
        <v>9</v>
      </c>
      <c r="C1" s="90"/>
    </row>
    <row r="2" spans="1:7" x14ac:dyDescent="0.35">
      <c r="A2" s="5" t="s">
        <v>11</v>
      </c>
      <c r="B2" s="6" t="s">
        <v>12</v>
      </c>
      <c r="C2" s="91" t="s">
        <v>497</v>
      </c>
      <c r="D2" s="263" t="s">
        <v>14</v>
      </c>
      <c r="E2" s="6" t="s">
        <v>15</v>
      </c>
      <c r="F2" s="6" t="s">
        <v>16</v>
      </c>
      <c r="G2" s="7" t="s">
        <v>17</v>
      </c>
    </row>
    <row r="3" spans="1:7" x14ac:dyDescent="0.35">
      <c r="A3" s="34" t="s">
        <v>794</v>
      </c>
      <c r="B3" s="8" t="s">
        <v>18</v>
      </c>
      <c r="C3" s="153">
        <v>12</v>
      </c>
      <c r="D3" s="262" t="s">
        <v>795</v>
      </c>
      <c r="E3" s="8" t="s">
        <v>796</v>
      </c>
      <c r="F3" s="8" t="s">
        <v>19</v>
      </c>
      <c r="G3" s="9" t="s">
        <v>20</v>
      </c>
    </row>
    <row r="4" spans="1:7" x14ac:dyDescent="0.35">
      <c r="A4" s="35" t="s">
        <v>797</v>
      </c>
      <c r="B4" t="s">
        <v>18</v>
      </c>
      <c r="C4" s="154">
        <v>12</v>
      </c>
      <c r="D4" s="228" t="s">
        <v>795</v>
      </c>
      <c r="E4" t="s">
        <v>796</v>
      </c>
      <c r="F4" t="s">
        <v>19</v>
      </c>
      <c r="G4" s="2" t="s">
        <v>20</v>
      </c>
    </row>
    <row r="5" spans="1:7" x14ac:dyDescent="0.35">
      <c r="A5" s="35" t="s">
        <v>798</v>
      </c>
      <c r="B5" t="s">
        <v>18</v>
      </c>
      <c r="C5" s="154">
        <v>51</v>
      </c>
      <c r="D5" s="228" t="s">
        <v>795</v>
      </c>
      <c r="E5" t="s">
        <v>796</v>
      </c>
      <c r="F5" t="s">
        <v>19</v>
      </c>
      <c r="G5" s="2" t="s">
        <v>20</v>
      </c>
    </row>
    <row r="6" spans="1:7" x14ac:dyDescent="0.35">
      <c r="A6" s="34" t="s">
        <v>799</v>
      </c>
      <c r="B6" s="8" t="s">
        <v>23</v>
      </c>
      <c r="C6" s="244">
        <v>3.4489999999999998</v>
      </c>
      <c r="D6" s="262" t="s">
        <v>795</v>
      </c>
      <c r="E6" s="8" t="s">
        <v>796</v>
      </c>
      <c r="F6" s="8" t="s">
        <v>24</v>
      </c>
      <c r="G6" s="9" t="s">
        <v>25</v>
      </c>
    </row>
    <row r="7" spans="1:7" x14ac:dyDescent="0.35">
      <c r="A7" s="35" t="s">
        <v>800</v>
      </c>
      <c r="B7" t="s">
        <v>23</v>
      </c>
      <c r="C7" s="129">
        <v>3.4489999999999998</v>
      </c>
      <c r="D7" s="228" t="s">
        <v>795</v>
      </c>
      <c r="E7" t="s">
        <v>796</v>
      </c>
      <c r="F7" t="s">
        <v>24</v>
      </c>
      <c r="G7" s="2" t="s">
        <v>25</v>
      </c>
    </row>
    <row r="8" spans="1:7" x14ac:dyDescent="0.35">
      <c r="A8" s="36" t="s">
        <v>801</v>
      </c>
      <c r="B8" s="3" t="s">
        <v>23</v>
      </c>
      <c r="C8" s="156">
        <v>3.5009999999999999</v>
      </c>
      <c r="D8" s="264" t="s">
        <v>795</v>
      </c>
      <c r="E8" s="3" t="s">
        <v>796</v>
      </c>
      <c r="F8" s="3" t="s">
        <v>24</v>
      </c>
      <c r="G8" s="4" t="s">
        <v>25</v>
      </c>
    </row>
    <row r="9" spans="1:7" x14ac:dyDescent="0.35">
      <c r="C9" s="90"/>
    </row>
    <row r="10" spans="1:7" x14ac:dyDescent="0.35">
      <c r="A10" s="1" t="s">
        <v>39</v>
      </c>
      <c r="C10" s="90"/>
    </row>
    <row r="11" spans="1:7" x14ac:dyDescent="0.35">
      <c r="A11" s="5" t="s">
        <v>11</v>
      </c>
      <c r="B11" s="6" t="s">
        <v>12</v>
      </c>
      <c r="C11" s="91" t="s">
        <v>497</v>
      </c>
      <c r="D11" s="263" t="s">
        <v>14</v>
      </c>
      <c r="E11" s="6" t="s">
        <v>15</v>
      </c>
      <c r="F11" s="6" t="s">
        <v>16</v>
      </c>
      <c r="G11" s="7" t="s">
        <v>17</v>
      </c>
    </row>
    <row r="12" spans="1:7" x14ac:dyDescent="0.35">
      <c r="A12" s="85" t="s">
        <v>794</v>
      </c>
      <c r="B12" s="86" t="s">
        <v>23</v>
      </c>
      <c r="C12" s="213">
        <v>3.5449999999999999</v>
      </c>
      <c r="D12" s="225" t="s">
        <v>802</v>
      </c>
      <c r="E12" s="86" t="s">
        <v>796</v>
      </c>
      <c r="F12" s="86" t="s">
        <v>19</v>
      </c>
      <c r="G12" s="88" t="s">
        <v>20</v>
      </c>
    </row>
    <row r="13" spans="1:7" x14ac:dyDescent="0.35">
      <c r="C13" s="90"/>
    </row>
    <row r="14" spans="1:7" x14ac:dyDescent="0.35">
      <c r="A14" s="1" t="s">
        <v>46</v>
      </c>
      <c r="C14" s="90"/>
    </row>
    <row r="15" spans="1:7" x14ac:dyDescent="0.35">
      <c r="A15" s="62" t="s">
        <v>11</v>
      </c>
      <c r="B15" s="58" t="s">
        <v>12</v>
      </c>
      <c r="C15" s="185" t="s">
        <v>497</v>
      </c>
      <c r="D15" s="277" t="s">
        <v>14</v>
      </c>
      <c r="E15" s="58" t="s">
        <v>15</v>
      </c>
      <c r="F15" s="58" t="s">
        <v>16</v>
      </c>
      <c r="G15" s="215" t="s">
        <v>17</v>
      </c>
    </row>
    <row r="16" spans="1:7" x14ac:dyDescent="0.35">
      <c r="A16" s="270" t="s">
        <v>390</v>
      </c>
      <c r="B16" s="271" t="s">
        <v>18</v>
      </c>
      <c r="C16" s="272">
        <v>50</v>
      </c>
      <c r="D16" s="273" t="s">
        <v>803</v>
      </c>
      <c r="E16" s="271" t="s">
        <v>804</v>
      </c>
      <c r="F16" s="271" t="s">
        <v>64</v>
      </c>
      <c r="G16" s="274" t="s">
        <v>65</v>
      </c>
    </row>
    <row r="17" spans="1:7" x14ac:dyDescent="0.35">
      <c r="A17" s="162" t="s">
        <v>394</v>
      </c>
      <c r="B17" t="s">
        <v>18</v>
      </c>
      <c r="C17" s="154">
        <v>367.97</v>
      </c>
      <c r="D17" s="228" t="s">
        <v>803</v>
      </c>
      <c r="E17" t="s">
        <v>804</v>
      </c>
      <c r="F17" t="s">
        <v>64</v>
      </c>
      <c r="G17" s="167" t="s">
        <v>65</v>
      </c>
    </row>
    <row r="18" spans="1:7" x14ac:dyDescent="0.35">
      <c r="A18" s="162" t="s">
        <v>395</v>
      </c>
      <c r="B18" t="s">
        <v>18</v>
      </c>
      <c r="C18" s="154">
        <v>735.94</v>
      </c>
      <c r="D18" s="228" t="s">
        <v>803</v>
      </c>
      <c r="E18" t="s">
        <v>804</v>
      </c>
      <c r="F18" t="s">
        <v>64</v>
      </c>
      <c r="G18" s="167" t="s">
        <v>65</v>
      </c>
    </row>
    <row r="19" spans="1:7" x14ac:dyDescent="0.35">
      <c r="A19" s="162" t="s">
        <v>453</v>
      </c>
      <c r="B19" t="s">
        <v>18</v>
      </c>
      <c r="C19" s="154">
        <v>919.92</v>
      </c>
      <c r="D19" s="228" t="s">
        <v>803</v>
      </c>
      <c r="E19" t="s">
        <v>804</v>
      </c>
      <c r="F19" t="s">
        <v>64</v>
      </c>
      <c r="G19" s="167" t="s">
        <v>65</v>
      </c>
    </row>
    <row r="20" spans="1:7" x14ac:dyDescent="0.35">
      <c r="A20" s="162" t="s">
        <v>559</v>
      </c>
      <c r="B20" t="s">
        <v>18</v>
      </c>
      <c r="C20" s="154">
        <v>1839.84</v>
      </c>
      <c r="D20" s="228" t="s">
        <v>803</v>
      </c>
      <c r="E20" t="s">
        <v>804</v>
      </c>
      <c r="F20" t="s">
        <v>64</v>
      </c>
      <c r="G20" s="167" t="s">
        <v>65</v>
      </c>
    </row>
    <row r="21" spans="1:7" x14ac:dyDescent="0.35">
      <c r="A21" s="162" t="s">
        <v>398</v>
      </c>
      <c r="B21" t="s">
        <v>18</v>
      </c>
      <c r="C21" s="154">
        <v>2391.7800000000002</v>
      </c>
      <c r="D21" s="228" t="s">
        <v>803</v>
      </c>
      <c r="E21" t="s">
        <v>804</v>
      </c>
      <c r="F21" t="s">
        <v>64</v>
      </c>
      <c r="G21" s="167" t="s">
        <v>65</v>
      </c>
    </row>
    <row r="22" spans="1:7" x14ac:dyDescent="0.35">
      <c r="A22" s="275" t="s">
        <v>560</v>
      </c>
      <c r="B22" s="168" t="s">
        <v>18</v>
      </c>
      <c r="C22" s="184">
        <v>6071.46</v>
      </c>
      <c r="D22" s="276" t="s">
        <v>803</v>
      </c>
      <c r="E22" s="168" t="s">
        <v>804</v>
      </c>
      <c r="F22" s="168" t="s">
        <v>64</v>
      </c>
      <c r="G22" s="169" t="s">
        <v>65</v>
      </c>
    </row>
    <row r="23" spans="1:7" x14ac:dyDescent="0.35">
      <c r="C23" s="90"/>
    </row>
    <row r="24" spans="1:7" x14ac:dyDescent="0.35">
      <c r="A24" s="1" t="s">
        <v>68</v>
      </c>
      <c r="B24" s="25"/>
      <c r="C24" s="93"/>
      <c r="D24" s="265"/>
      <c r="E24" s="25"/>
      <c r="F24" s="26"/>
      <c r="G24" s="26"/>
    </row>
    <row r="25" spans="1:7" x14ac:dyDescent="0.35">
      <c r="A25" s="5" t="s">
        <v>11</v>
      </c>
      <c r="B25" s="6" t="s">
        <v>12</v>
      </c>
      <c r="C25" s="91" t="s">
        <v>497</v>
      </c>
      <c r="D25" s="263" t="s">
        <v>14</v>
      </c>
      <c r="E25" s="6" t="s">
        <v>15</v>
      </c>
      <c r="F25" s="6" t="s">
        <v>16</v>
      </c>
      <c r="G25" s="7" t="s">
        <v>17</v>
      </c>
    </row>
    <row r="26" spans="1:7" x14ac:dyDescent="0.35">
      <c r="A26" s="36" t="s">
        <v>566</v>
      </c>
      <c r="B26" s="3" t="s">
        <v>23</v>
      </c>
      <c r="C26" s="161">
        <v>19.16</v>
      </c>
      <c r="D26" s="264" t="s">
        <v>805</v>
      </c>
      <c r="E26" s="3" t="s">
        <v>806</v>
      </c>
      <c r="F26" s="3" t="s">
        <v>84</v>
      </c>
      <c r="G26" s="4" t="s">
        <v>85</v>
      </c>
    </row>
    <row r="27" spans="1:7" x14ac:dyDescent="0.35">
      <c r="C27" s="90"/>
    </row>
    <row r="28" spans="1:7" x14ac:dyDescent="0.35">
      <c r="A28" s="1" t="s">
        <v>86</v>
      </c>
      <c r="C28" s="90"/>
    </row>
    <row r="29" spans="1:7" x14ac:dyDescent="0.35">
      <c r="A29" s="62" t="s">
        <v>11</v>
      </c>
      <c r="B29" s="58" t="s">
        <v>12</v>
      </c>
      <c r="C29" s="185" t="s">
        <v>497</v>
      </c>
      <c r="D29" s="277" t="s">
        <v>14</v>
      </c>
      <c r="E29" s="58" t="s">
        <v>15</v>
      </c>
      <c r="F29" s="58" t="s">
        <v>16</v>
      </c>
      <c r="G29" s="215" t="s">
        <v>17</v>
      </c>
    </row>
    <row r="30" spans="1:7" x14ac:dyDescent="0.35">
      <c r="A30" s="270" t="s">
        <v>434</v>
      </c>
      <c r="B30" s="271" t="s">
        <v>23</v>
      </c>
      <c r="C30" s="278">
        <v>0.9133</v>
      </c>
      <c r="D30" s="273" t="s">
        <v>807</v>
      </c>
      <c r="E30" s="271" t="s">
        <v>770</v>
      </c>
      <c r="F30" s="271" t="s">
        <v>99</v>
      </c>
      <c r="G30" s="274" t="s">
        <v>100</v>
      </c>
    </row>
    <row r="31" spans="1:7" x14ac:dyDescent="0.35">
      <c r="A31" s="162" t="s">
        <v>437</v>
      </c>
      <c r="B31" t="s">
        <v>23</v>
      </c>
      <c r="C31" s="189">
        <v>0.77259999999999995</v>
      </c>
      <c r="D31" s="228" t="s">
        <v>807</v>
      </c>
      <c r="E31" t="s">
        <v>770</v>
      </c>
      <c r="F31" t="s">
        <v>101</v>
      </c>
      <c r="G31" s="167" t="s">
        <v>102</v>
      </c>
    </row>
    <row r="32" spans="1:7" x14ac:dyDescent="0.35">
      <c r="A32" s="162" t="s">
        <v>438</v>
      </c>
      <c r="B32" t="s">
        <v>23</v>
      </c>
      <c r="C32" s="137">
        <v>0.87770000000000004</v>
      </c>
      <c r="D32" s="228" t="s">
        <v>807</v>
      </c>
      <c r="E32" t="s">
        <v>770</v>
      </c>
      <c r="F32" t="s">
        <v>107</v>
      </c>
      <c r="G32" s="167" t="s">
        <v>108</v>
      </c>
    </row>
    <row r="33" spans="1:9" x14ac:dyDescent="0.35">
      <c r="A33" s="162" t="s">
        <v>439</v>
      </c>
      <c r="B33" t="s">
        <v>23</v>
      </c>
      <c r="C33" s="137">
        <v>0.55520000000000003</v>
      </c>
      <c r="D33" s="228" t="s">
        <v>807</v>
      </c>
      <c r="E33" t="s">
        <v>770</v>
      </c>
      <c r="F33" t="s">
        <v>109</v>
      </c>
      <c r="G33" s="167" t="s">
        <v>110</v>
      </c>
    </row>
    <row r="34" spans="1:9" x14ac:dyDescent="0.35">
      <c r="A34" s="279" t="s">
        <v>440</v>
      </c>
      <c r="B34" t="s">
        <v>113</v>
      </c>
      <c r="C34" s="137">
        <v>452</v>
      </c>
      <c r="D34" s="228" t="s">
        <v>807</v>
      </c>
      <c r="E34" t="s">
        <v>770</v>
      </c>
      <c r="F34" t="s">
        <v>114</v>
      </c>
      <c r="G34" s="167" t="s">
        <v>115</v>
      </c>
    </row>
    <row r="35" spans="1:9" x14ac:dyDescent="0.35">
      <c r="A35" s="162" t="s">
        <v>441</v>
      </c>
      <c r="B35" t="s">
        <v>113</v>
      </c>
      <c r="C35" s="137">
        <v>400</v>
      </c>
      <c r="D35" s="228" t="s">
        <v>807</v>
      </c>
      <c r="E35" t="s">
        <v>770</v>
      </c>
      <c r="F35" t="s">
        <v>116</v>
      </c>
      <c r="G35" s="167" t="s">
        <v>117</v>
      </c>
    </row>
    <row r="36" spans="1:9" x14ac:dyDescent="0.35">
      <c r="A36" s="275" t="s">
        <v>495</v>
      </c>
      <c r="B36" s="168" t="s">
        <v>18</v>
      </c>
      <c r="C36" s="280">
        <v>102.44</v>
      </c>
      <c r="D36" s="276" t="s">
        <v>807</v>
      </c>
      <c r="E36" s="168" t="s">
        <v>770</v>
      </c>
      <c r="F36" s="281" t="s">
        <v>122</v>
      </c>
      <c r="G36" s="282" t="s">
        <v>123</v>
      </c>
    </row>
    <row r="37" spans="1:9" x14ac:dyDescent="0.35">
      <c r="C37" s="90"/>
    </row>
    <row r="38" spans="1:9" x14ac:dyDescent="0.35">
      <c r="A38" s="1" t="s">
        <v>239</v>
      </c>
      <c r="C38" s="90"/>
    </row>
    <row r="39" spans="1:9" x14ac:dyDescent="0.35">
      <c r="A39" s="5"/>
      <c r="B39" s="6"/>
      <c r="C39" s="91"/>
      <c r="D39" s="261" t="s">
        <v>240</v>
      </c>
      <c r="E39" s="5" t="s">
        <v>241</v>
      </c>
      <c r="F39" s="5" t="s">
        <v>242</v>
      </c>
      <c r="G39" s="5" t="s">
        <v>243</v>
      </c>
      <c r="H39" s="79" t="s">
        <v>244</v>
      </c>
    </row>
    <row r="40" spans="1:9" x14ac:dyDescent="0.35">
      <c r="A40" s="35" t="s">
        <v>245</v>
      </c>
      <c r="C40" s="90"/>
      <c r="D40" s="266"/>
      <c r="E40" s="76"/>
      <c r="F40" s="76"/>
      <c r="G40" s="76"/>
      <c r="H40" s="76"/>
      <c r="I40" s="49" t="s">
        <v>246</v>
      </c>
    </row>
    <row r="41" spans="1:9" x14ac:dyDescent="0.35">
      <c r="A41" s="35" t="s">
        <v>247</v>
      </c>
      <c r="C41" s="90"/>
      <c r="D41" s="267"/>
      <c r="E41" s="77"/>
      <c r="F41" s="77"/>
      <c r="G41" s="77"/>
      <c r="H41" s="77"/>
    </row>
    <row r="42" spans="1:9" x14ac:dyDescent="0.35">
      <c r="A42" s="35" t="s">
        <v>248</v>
      </c>
      <c r="C42" s="90"/>
      <c r="D42" s="267"/>
      <c r="E42" s="77"/>
      <c r="F42" s="77"/>
      <c r="G42" s="77"/>
      <c r="H42" s="77"/>
    </row>
    <row r="43" spans="1:9" x14ac:dyDescent="0.35">
      <c r="A43" s="36" t="s">
        <v>249</v>
      </c>
      <c r="B43" s="3"/>
      <c r="C43" s="92"/>
      <c r="D43" s="268"/>
      <c r="E43" s="78"/>
      <c r="F43" s="78"/>
      <c r="G43" s="78"/>
      <c r="H43" s="7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0E7F-57A4-4181-A4AF-D22A930B936A}">
  <dimension ref="A1:M89"/>
  <sheetViews>
    <sheetView workbookViewId="0">
      <selection activeCell="F83" sqref="F83"/>
    </sheetView>
  </sheetViews>
  <sheetFormatPr defaultRowHeight="14.5" x14ac:dyDescent="0.35"/>
  <cols>
    <col min="1" max="1" width="47.26953125" bestFit="1" customWidth="1"/>
    <col min="2" max="2" width="8.54296875" bestFit="1" customWidth="1"/>
    <col min="3" max="3" width="11.81640625" bestFit="1" customWidth="1"/>
    <col min="4" max="4" width="21.81640625" style="259" bestFit="1" customWidth="1"/>
    <col min="5" max="5" width="39.1796875" bestFit="1" customWidth="1"/>
    <col min="6" max="6" width="21.453125" bestFit="1" customWidth="1"/>
    <col min="7" max="7" width="39.54296875" bestFit="1" customWidth="1"/>
    <col min="8" max="8" width="28.7265625" customWidth="1"/>
    <col min="9" max="9" width="18" bestFit="1" customWidth="1"/>
    <col min="10" max="10" width="20.453125" bestFit="1" customWidth="1"/>
    <col min="11" max="11" width="41.453125" customWidth="1"/>
  </cols>
  <sheetData>
    <row r="1" spans="1:7" x14ac:dyDescent="0.35">
      <c r="A1" s="1" t="s">
        <v>9</v>
      </c>
      <c r="C1" s="90"/>
    </row>
    <row r="2" spans="1:7" x14ac:dyDescent="0.35">
      <c r="A2" s="5" t="s">
        <v>11</v>
      </c>
      <c r="B2" s="6" t="s">
        <v>12</v>
      </c>
      <c r="C2" s="91" t="s">
        <v>497</v>
      </c>
      <c r="D2" s="91" t="s">
        <v>14</v>
      </c>
      <c r="E2" s="6" t="s">
        <v>15</v>
      </c>
      <c r="F2" s="6" t="s">
        <v>16</v>
      </c>
      <c r="G2" s="7" t="s">
        <v>17</v>
      </c>
    </row>
    <row r="3" spans="1:7" x14ac:dyDescent="0.35">
      <c r="A3" s="34" t="s">
        <v>393</v>
      </c>
      <c r="B3" s="8" t="s">
        <v>18</v>
      </c>
      <c r="C3" s="154">
        <v>15.12</v>
      </c>
      <c r="D3" s="262" t="s">
        <v>808</v>
      </c>
      <c r="E3" s="8" t="s">
        <v>809</v>
      </c>
      <c r="F3" s="8" t="s">
        <v>19</v>
      </c>
      <c r="G3" s="9" t="s">
        <v>20</v>
      </c>
    </row>
    <row r="4" spans="1:7" x14ac:dyDescent="0.35">
      <c r="A4" s="35" t="s">
        <v>396</v>
      </c>
      <c r="B4" t="s">
        <v>18</v>
      </c>
      <c r="C4" s="154">
        <v>100.17</v>
      </c>
      <c r="D4" s="228" t="s">
        <v>808</v>
      </c>
      <c r="E4" t="s">
        <v>809</v>
      </c>
      <c r="F4" t="s">
        <v>19</v>
      </c>
      <c r="G4" s="2" t="s">
        <v>20</v>
      </c>
    </row>
    <row r="5" spans="1:7" x14ac:dyDescent="0.35">
      <c r="A5" s="35" t="s">
        <v>398</v>
      </c>
      <c r="B5" t="s">
        <v>18</v>
      </c>
      <c r="C5" s="154">
        <v>174.91</v>
      </c>
      <c r="D5" s="228" t="s">
        <v>808</v>
      </c>
      <c r="E5" t="s">
        <v>809</v>
      </c>
      <c r="F5" t="s">
        <v>19</v>
      </c>
      <c r="G5" s="2" t="s">
        <v>20</v>
      </c>
    </row>
    <row r="6" spans="1:7" x14ac:dyDescent="0.35">
      <c r="A6" s="35" t="s">
        <v>810</v>
      </c>
      <c r="B6" t="s">
        <v>18</v>
      </c>
      <c r="C6" s="154">
        <v>329.27</v>
      </c>
      <c r="D6" s="228" t="s">
        <v>808</v>
      </c>
      <c r="E6" t="s">
        <v>809</v>
      </c>
      <c r="F6" t="s">
        <v>19</v>
      </c>
      <c r="G6" s="2" t="s">
        <v>20</v>
      </c>
    </row>
    <row r="7" spans="1:7" x14ac:dyDescent="0.35">
      <c r="A7" s="85" t="s">
        <v>811</v>
      </c>
      <c r="B7" s="86" t="s">
        <v>23</v>
      </c>
      <c r="C7" s="188">
        <v>2.3342000000000001</v>
      </c>
      <c r="D7" s="225" t="s">
        <v>808</v>
      </c>
      <c r="E7" s="86" t="s">
        <v>809</v>
      </c>
      <c r="F7" s="86" t="s">
        <v>24</v>
      </c>
      <c r="G7" s="88" t="s">
        <v>25</v>
      </c>
    </row>
    <row r="8" spans="1:7" x14ac:dyDescent="0.35">
      <c r="A8" s="85" t="s">
        <v>812</v>
      </c>
      <c r="B8" s="86" t="s">
        <v>23</v>
      </c>
      <c r="C8" s="188">
        <v>3.0750999999999999</v>
      </c>
      <c r="D8" s="225" t="s">
        <v>808</v>
      </c>
      <c r="E8" s="86" t="s">
        <v>809</v>
      </c>
      <c r="F8" s="86" t="s">
        <v>24</v>
      </c>
      <c r="G8" s="88" t="s">
        <v>25</v>
      </c>
    </row>
    <row r="9" spans="1:7" x14ac:dyDescent="0.35">
      <c r="C9" s="129"/>
    </row>
    <row r="10" spans="1:7" x14ac:dyDescent="0.35">
      <c r="A10" s="151" t="s">
        <v>813</v>
      </c>
      <c r="C10" s="90"/>
    </row>
    <row r="11" spans="1:7" x14ac:dyDescent="0.35">
      <c r="A11" s="1" t="s">
        <v>814</v>
      </c>
      <c r="C11" s="90"/>
      <c r="D11" s="228"/>
    </row>
    <row r="12" spans="1:7" x14ac:dyDescent="0.35">
      <c r="A12" s="5" t="s">
        <v>11</v>
      </c>
      <c r="B12" s="6" t="s">
        <v>12</v>
      </c>
      <c r="C12" s="91" t="s">
        <v>497</v>
      </c>
      <c r="D12" s="263" t="s">
        <v>14</v>
      </c>
      <c r="E12" s="6" t="s">
        <v>15</v>
      </c>
      <c r="F12" s="6" t="s">
        <v>16</v>
      </c>
      <c r="G12" s="7" t="s">
        <v>17</v>
      </c>
    </row>
    <row r="13" spans="1:7" x14ac:dyDescent="0.35">
      <c r="A13" s="85" t="s">
        <v>390</v>
      </c>
      <c r="B13" s="86" t="s">
        <v>23</v>
      </c>
      <c r="C13" s="213">
        <v>3.5449999999999999</v>
      </c>
      <c r="D13" s="225" t="s">
        <v>815</v>
      </c>
      <c r="E13" s="86" t="s">
        <v>816</v>
      </c>
      <c r="F13" s="86" t="s">
        <v>19</v>
      </c>
      <c r="G13" s="88" t="s">
        <v>20</v>
      </c>
    </row>
    <row r="14" spans="1:7" x14ac:dyDescent="0.35">
      <c r="C14" s="90"/>
      <c r="D14" s="228"/>
    </row>
    <row r="15" spans="1:7" x14ac:dyDescent="0.35">
      <c r="A15" s="1" t="s">
        <v>817</v>
      </c>
      <c r="C15" s="90"/>
      <c r="D15" s="228"/>
    </row>
    <row r="16" spans="1:7" x14ac:dyDescent="0.35">
      <c r="A16" s="5" t="s">
        <v>11</v>
      </c>
      <c r="B16" s="6" t="s">
        <v>12</v>
      </c>
      <c r="C16" s="91" t="s">
        <v>497</v>
      </c>
      <c r="D16" s="263" t="s">
        <v>14</v>
      </c>
      <c r="E16" s="6" t="s">
        <v>15</v>
      </c>
      <c r="F16" s="6" t="s">
        <v>16</v>
      </c>
      <c r="G16" s="7" t="s">
        <v>17</v>
      </c>
    </row>
    <row r="17" spans="1:7" x14ac:dyDescent="0.35">
      <c r="A17" s="34" t="s">
        <v>390</v>
      </c>
      <c r="B17" s="8" t="s">
        <v>18</v>
      </c>
      <c r="C17" s="153">
        <v>50</v>
      </c>
      <c r="D17" s="262" t="s">
        <v>818</v>
      </c>
      <c r="E17" s="8" t="s">
        <v>819</v>
      </c>
      <c r="F17" s="8" t="s">
        <v>64</v>
      </c>
      <c r="G17" s="9" t="s">
        <v>65</v>
      </c>
    </row>
    <row r="18" spans="1:7" x14ac:dyDescent="0.35">
      <c r="A18" s="35" t="s">
        <v>394</v>
      </c>
      <c r="B18" t="s">
        <v>18</v>
      </c>
      <c r="C18" s="154">
        <v>367.97</v>
      </c>
      <c r="D18" s="228" t="s">
        <v>818</v>
      </c>
      <c r="E18" t="s">
        <v>819</v>
      </c>
      <c r="F18" t="s">
        <v>64</v>
      </c>
      <c r="G18" s="2" t="s">
        <v>65</v>
      </c>
    </row>
    <row r="19" spans="1:7" x14ac:dyDescent="0.35">
      <c r="A19" s="35" t="s">
        <v>395</v>
      </c>
      <c r="B19" t="s">
        <v>18</v>
      </c>
      <c r="C19" s="154">
        <v>735.94</v>
      </c>
      <c r="D19" s="228" t="s">
        <v>818</v>
      </c>
      <c r="E19" t="s">
        <v>819</v>
      </c>
      <c r="F19" t="s">
        <v>64</v>
      </c>
      <c r="G19" s="2" t="s">
        <v>65</v>
      </c>
    </row>
    <row r="20" spans="1:7" x14ac:dyDescent="0.35">
      <c r="A20" s="35" t="s">
        <v>453</v>
      </c>
      <c r="B20" t="s">
        <v>18</v>
      </c>
      <c r="C20" s="154">
        <v>919.92</v>
      </c>
      <c r="D20" s="228" t="s">
        <v>818</v>
      </c>
      <c r="E20" t="s">
        <v>819</v>
      </c>
      <c r="F20" t="s">
        <v>64</v>
      </c>
      <c r="G20" s="2" t="s">
        <v>65</v>
      </c>
    </row>
    <row r="21" spans="1:7" x14ac:dyDescent="0.35">
      <c r="A21" s="35" t="s">
        <v>559</v>
      </c>
      <c r="B21" t="s">
        <v>18</v>
      </c>
      <c r="C21" s="154">
        <v>1839.84</v>
      </c>
      <c r="D21" s="228" t="s">
        <v>818</v>
      </c>
      <c r="E21" t="s">
        <v>819</v>
      </c>
      <c r="F21" t="s">
        <v>64</v>
      </c>
      <c r="G21" s="2" t="s">
        <v>65</v>
      </c>
    </row>
    <row r="22" spans="1:7" x14ac:dyDescent="0.35">
      <c r="A22" s="35" t="s">
        <v>398</v>
      </c>
      <c r="B22" t="s">
        <v>18</v>
      </c>
      <c r="C22" s="154">
        <v>2391.7800000000002</v>
      </c>
      <c r="D22" s="228" t="s">
        <v>818</v>
      </c>
      <c r="E22" t="s">
        <v>819</v>
      </c>
      <c r="F22" t="s">
        <v>64</v>
      </c>
      <c r="G22" s="2" t="s">
        <v>65</v>
      </c>
    </row>
    <row r="23" spans="1:7" x14ac:dyDescent="0.35">
      <c r="A23" s="36" t="s">
        <v>560</v>
      </c>
      <c r="B23" s="3" t="s">
        <v>18</v>
      </c>
      <c r="C23" s="155">
        <v>6071.46</v>
      </c>
      <c r="D23" s="264" t="s">
        <v>818</v>
      </c>
      <c r="E23" s="3" t="s">
        <v>819</v>
      </c>
      <c r="F23" s="3" t="s">
        <v>64</v>
      </c>
      <c r="G23" s="4" t="s">
        <v>65</v>
      </c>
    </row>
    <row r="24" spans="1:7" x14ac:dyDescent="0.35">
      <c r="C24" s="90"/>
    </row>
    <row r="25" spans="1:7" x14ac:dyDescent="0.35">
      <c r="A25" s="1" t="s">
        <v>820</v>
      </c>
      <c r="B25" s="25"/>
      <c r="C25" s="93"/>
      <c r="D25" s="260"/>
      <c r="E25" s="25"/>
      <c r="F25" s="26"/>
      <c r="G25" s="26"/>
    </row>
    <row r="26" spans="1:7" x14ac:dyDescent="0.35">
      <c r="A26" s="5" t="s">
        <v>11</v>
      </c>
      <c r="B26" s="6" t="s">
        <v>12</v>
      </c>
      <c r="C26" s="91" t="s">
        <v>497</v>
      </c>
      <c r="D26" s="263" t="s">
        <v>14</v>
      </c>
      <c r="E26" s="6" t="s">
        <v>15</v>
      </c>
      <c r="F26" s="6" t="s">
        <v>16</v>
      </c>
      <c r="G26" s="7" t="s">
        <v>17</v>
      </c>
    </row>
    <row r="27" spans="1:7" x14ac:dyDescent="0.35">
      <c r="A27" s="36" t="s">
        <v>566</v>
      </c>
      <c r="B27" s="3" t="s">
        <v>23</v>
      </c>
      <c r="C27" s="188">
        <v>19.16</v>
      </c>
      <c r="D27" s="264" t="s">
        <v>821</v>
      </c>
      <c r="E27" s="3" t="s">
        <v>822</v>
      </c>
      <c r="F27" s="3" t="s">
        <v>84</v>
      </c>
      <c r="G27" s="4" t="s">
        <v>85</v>
      </c>
    </row>
    <row r="28" spans="1:7" x14ac:dyDescent="0.35">
      <c r="C28" s="90"/>
      <c r="D28" s="228"/>
    </row>
    <row r="29" spans="1:7" x14ac:dyDescent="0.35">
      <c r="A29" s="1" t="s">
        <v>823</v>
      </c>
      <c r="C29" s="90"/>
      <c r="D29" s="228"/>
    </row>
    <row r="30" spans="1:7" x14ac:dyDescent="0.35">
      <c r="A30" s="5" t="s">
        <v>11</v>
      </c>
      <c r="B30" s="6" t="s">
        <v>12</v>
      </c>
      <c r="C30" s="91" t="s">
        <v>497</v>
      </c>
      <c r="D30" s="263" t="s">
        <v>14</v>
      </c>
      <c r="E30" s="6" t="s">
        <v>15</v>
      </c>
      <c r="F30" s="6" t="s">
        <v>16</v>
      </c>
      <c r="G30" s="7" t="s">
        <v>17</v>
      </c>
    </row>
    <row r="31" spans="1:7" x14ac:dyDescent="0.35">
      <c r="A31" s="34" t="s">
        <v>434</v>
      </c>
      <c r="B31" s="8" t="s">
        <v>23</v>
      </c>
      <c r="C31" s="244">
        <v>0.9133</v>
      </c>
      <c r="D31" s="262" t="s">
        <v>824</v>
      </c>
      <c r="E31" s="8" t="s">
        <v>825</v>
      </c>
      <c r="F31" s="8" t="s">
        <v>99</v>
      </c>
      <c r="G31" s="9" t="s">
        <v>100</v>
      </c>
    </row>
    <row r="32" spans="1:7" x14ac:dyDescent="0.35">
      <c r="A32" s="35" t="s">
        <v>437</v>
      </c>
      <c r="B32" t="s">
        <v>23</v>
      </c>
      <c r="C32" s="129">
        <v>0.77259999999999995</v>
      </c>
      <c r="D32" s="228" t="s">
        <v>824</v>
      </c>
      <c r="E32" t="s">
        <v>825</v>
      </c>
      <c r="F32" t="s">
        <v>101</v>
      </c>
      <c r="G32" s="2" t="s">
        <v>102</v>
      </c>
    </row>
    <row r="33" spans="1:13" x14ac:dyDescent="0.35">
      <c r="A33" s="35" t="s">
        <v>438</v>
      </c>
      <c r="B33" t="s">
        <v>23</v>
      </c>
      <c r="C33" s="129">
        <v>0.87770000000000004</v>
      </c>
      <c r="D33" s="228" t="s">
        <v>824</v>
      </c>
      <c r="E33" t="s">
        <v>825</v>
      </c>
      <c r="F33" t="s">
        <v>107</v>
      </c>
      <c r="G33" s="2" t="s">
        <v>108</v>
      </c>
    </row>
    <row r="34" spans="1:13" x14ac:dyDescent="0.35">
      <c r="A34" s="35" t="s">
        <v>439</v>
      </c>
      <c r="B34" t="s">
        <v>23</v>
      </c>
      <c r="C34" s="129">
        <v>0.55520000000000003</v>
      </c>
      <c r="D34" s="228" t="s">
        <v>824</v>
      </c>
      <c r="E34" t="s">
        <v>825</v>
      </c>
      <c r="F34" t="s">
        <v>109</v>
      </c>
      <c r="G34" s="2" t="s">
        <v>110</v>
      </c>
    </row>
    <row r="35" spans="1:13" x14ac:dyDescent="0.35">
      <c r="A35" s="95" t="s">
        <v>440</v>
      </c>
      <c r="B35" t="s">
        <v>113</v>
      </c>
      <c r="C35" s="160">
        <v>452</v>
      </c>
      <c r="D35" s="228" t="s">
        <v>824</v>
      </c>
      <c r="E35" t="s">
        <v>825</v>
      </c>
      <c r="F35" t="s">
        <v>114</v>
      </c>
      <c r="G35" s="2" t="s">
        <v>115</v>
      </c>
    </row>
    <row r="36" spans="1:13" x14ac:dyDescent="0.35">
      <c r="A36" s="35" t="s">
        <v>441</v>
      </c>
      <c r="B36" t="s">
        <v>113</v>
      </c>
      <c r="C36" s="160">
        <v>400</v>
      </c>
      <c r="D36" s="228" t="s">
        <v>824</v>
      </c>
      <c r="E36" t="s">
        <v>825</v>
      </c>
      <c r="F36" t="s">
        <v>116</v>
      </c>
      <c r="G36" s="2" t="s">
        <v>117</v>
      </c>
    </row>
    <row r="37" spans="1:13" x14ac:dyDescent="0.35">
      <c r="A37" s="36" t="s">
        <v>495</v>
      </c>
      <c r="B37" s="3" t="s">
        <v>18</v>
      </c>
      <c r="C37" s="155">
        <v>102.44</v>
      </c>
      <c r="D37" s="264" t="s">
        <v>824</v>
      </c>
      <c r="E37" s="3" t="s">
        <v>825</v>
      </c>
      <c r="F37" s="104" t="s">
        <v>122</v>
      </c>
      <c r="G37" s="105" t="s">
        <v>123</v>
      </c>
    </row>
    <row r="39" spans="1:13" x14ac:dyDescent="0.35">
      <c r="A39" s="96" t="s">
        <v>708</v>
      </c>
      <c r="B39" s="97"/>
      <c r="C39" s="97"/>
      <c r="D39" s="98"/>
      <c r="E39" s="98"/>
      <c r="F39" s="98"/>
      <c r="G39" s="98"/>
      <c r="H39" s="98"/>
      <c r="I39" s="98"/>
      <c r="J39" s="97"/>
      <c r="K39" s="97"/>
      <c r="L39" s="97"/>
      <c r="M39" s="97"/>
    </row>
    <row r="40" spans="1:13" x14ac:dyDescent="0.35">
      <c r="A40" s="99" t="s">
        <v>11</v>
      </c>
      <c r="B40" s="100" t="s">
        <v>12</v>
      </c>
      <c r="C40" s="164" t="s">
        <v>443</v>
      </c>
      <c r="D40" s="164" t="s">
        <v>444</v>
      </c>
      <c r="E40" s="164" t="s">
        <v>445</v>
      </c>
      <c r="F40" s="91" t="s">
        <v>497</v>
      </c>
      <c r="G40" s="91" t="s">
        <v>387</v>
      </c>
      <c r="H40" s="91" t="s">
        <v>388</v>
      </c>
      <c r="I40" s="91" t="s">
        <v>447</v>
      </c>
      <c r="J40" s="100" t="s">
        <v>14</v>
      </c>
      <c r="K40" s="100" t="s">
        <v>15</v>
      </c>
      <c r="L40" s="100" t="s">
        <v>16</v>
      </c>
      <c r="M40" s="102" t="s">
        <v>17</v>
      </c>
    </row>
    <row r="41" spans="1:13" x14ac:dyDescent="0.35">
      <c r="A41" s="103" t="s">
        <v>407</v>
      </c>
      <c r="B41" s="104" t="s">
        <v>23</v>
      </c>
      <c r="C41" s="156">
        <v>1.0544</v>
      </c>
      <c r="D41" s="156">
        <v>1.2143999999999999</v>
      </c>
      <c r="E41" s="156">
        <v>1.6294999999999999</v>
      </c>
      <c r="F41" s="156">
        <v>1.5496000000000001</v>
      </c>
      <c r="G41" s="179">
        <f>((D41-C41)/C41)</f>
        <v>0.15174506828528064</v>
      </c>
      <c r="H41" s="179">
        <f>((E41-D41)/D41)</f>
        <v>0.34181488801054022</v>
      </c>
      <c r="I41" s="179">
        <f>((F41-E41)/E41)</f>
        <v>-4.9033445842282822E-2</v>
      </c>
      <c r="J41" s="104" t="s">
        <v>826</v>
      </c>
      <c r="K41" s="104" t="s">
        <v>827</v>
      </c>
      <c r="L41" s="104" t="s">
        <v>44</v>
      </c>
      <c r="M41" s="105" t="s">
        <v>45</v>
      </c>
    </row>
    <row r="42" spans="1:13" x14ac:dyDescent="0.35">
      <c r="A42" s="97"/>
      <c r="B42" s="97"/>
      <c r="C42" s="97"/>
      <c r="D42" s="98"/>
      <c r="E42" s="98"/>
      <c r="F42" s="98"/>
      <c r="G42" s="98"/>
      <c r="H42" s="98"/>
      <c r="I42" s="98"/>
      <c r="J42" s="97"/>
      <c r="K42" s="97"/>
      <c r="L42" s="97"/>
      <c r="M42" s="97"/>
    </row>
    <row r="43" spans="1:13" x14ac:dyDescent="0.35">
      <c r="A43" s="96" t="s">
        <v>720</v>
      </c>
      <c r="B43" s="97"/>
      <c r="C43" s="97"/>
      <c r="D43" s="98"/>
      <c r="E43" s="98"/>
      <c r="F43" s="98"/>
      <c r="G43" s="98"/>
      <c r="H43" s="98"/>
      <c r="I43" s="98"/>
      <c r="J43" s="97"/>
      <c r="K43" s="97"/>
      <c r="L43" s="97"/>
      <c r="M43" s="97"/>
    </row>
    <row r="44" spans="1:13" x14ac:dyDescent="0.35">
      <c r="A44" s="99" t="s">
        <v>11</v>
      </c>
      <c r="B44" s="100" t="s">
        <v>12</v>
      </c>
      <c r="C44" s="164" t="s">
        <v>443</v>
      </c>
      <c r="D44" s="164" t="s">
        <v>444</v>
      </c>
      <c r="E44" s="164" t="s">
        <v>445</v>
      </c>
      <c r="F44" s="91" t="s">
        <v>497</v>
      </c>
      <c r="G44" s="91" t="s">
        <v>387</v>
      </c>
      <c r="H44" s="91" t="s">
        <v>388</v>
      </c>
      <c r="I44" s="91" t="s">
        <v>447</v>
      </c>
      <c r="J44" s="100" t="s">
        <v>14</v>
      </c>
      <c r="K44" s="100" t="s">
        <v>15</v>
      </c>
      <c r="L44" s="100" t="s">
        <v>16</v>
      </c>
      <c r="M44" s="102" t="s">
        <v>17</v>
      </c>
    </row>
    <row r="45" spans="1:13" x14ac:dyDescent="0.35">
      <c r="A45" s="106" t="s">
        <v>530</v>
      </c>
      <c r="B45" s="107" t="s">
        <v>18</v>
      </c>
      <c r="C45" s="154">
        <v>32.46</v>
      </c>
      <c r="D45" s="154">
        <v>37.380000000000003</v>
      </c>
      <c r="E45" s="154">
        <v>50.16</v>
      </c>
      <c r="F45" s="154">
        <v>47.7</v>
      </c>
      <c r="G45" s="180">
        <f t="shared" ref="G45:I58" si="0">((D45-C45)/C45)</f>
        <v>0.15157116451016642</v>
      </c>
      <c r="H45" s="180">
        <f t="shared" si="0"/>
        <v>0.34189406099518443</v>
      </c>
      <c r="I45" s="180">
        <f t="shared" si="0"/>
        <v>-4.9043062200956819E-2</v>
      </c>
      <c r="J45" s="107" t="s">
        <v>828</v>
      </c>
      <c r="K45" s="107" t="s">
        <v>829</v>
      </c>
      <c r="L45" s="107" t="s">
        <v>64</v>
      </c>
      <c r="M45" s="108" t="s">
        <v>65</v>
      </c>
    </row>
    <row r="46" spans="1:13" x14ac:dyDescent="0.35">
      <c r="A46" s="109" t="s">
        <v>533</v>
      </c>
      <c r="B46" s="97" t="s">
        <v>18</v>
      </c>
      <c r="C46" s="154">
        <v>76.400000000000006</v>
      </c>
      <c r="D46" s="154">
        <v>84.11</v>
      </c>
      <c r="E46" s="154">
        <v>112.86</v>
      </c>
      <c r="F46" s="154">
        <v>107.33</v>
      </c>
      <c r="G46" s="180">
        <f t="shared" si="0"/>
        <v>0.10091623036649205</v>
      </c>
      <c r="H46" s="180">
        <f t="shared" si="0"/>
        <v>0.34181429080965403</v>
      </c>
      <c r="I46" s="180">
        <f t="shared" si="0"/>
        <v>-4.8998759525075326E-2</v>
      </c>
      <c r="J46" s="97" t="s">
        <v>828</v>
      </c>
      <c r="K46" s="97" t="s">
        <v>829</v>
      </c>
      <c r="L46" s="97" t="s">
        <v>64</v>
      </c>
      <c r="M46" s="110" t="s">
        <v>65</v>
      </c>
    </row>
    <row r="47" spans="1:13" x14ac:dyDescent="0.35">
      <c r="A47" s="109" t="s">
        <v>534</v>
      </c>
      <c r="B47" s="97" t="s">
        <v>18</v>
      </c>
      <c r="C47" s="154">
        <v>136.44</v>
      </c>
      <c r="D47" s="154">
        <v>149.52000000000001</v>
      </c>
      <c r="E47" s="154">
        <v>200.64</v>
      </c>
      <c r="F47" s="154">
        <v>190.8</v>
      </c>
      <c r="G47" s="180">
        <f t="shared" si="0"/>
        <v>9.586631486367643E-2</v>
      </c>
      <c r="H47" s="180">
        <f t="shared" si="0"/>
        <v>0.34189406099518443</v>
      </c>
      <c r="I47" s="180">
        <f t="shared" si="0"/>
        <v>-4.9043062200956819E-2</v>
      </c>
      <c r="J47" s="97" t="s">
        <v>828</v>
      </c>
      <c r="K47" s="97" t="s">
        <v>829</v>
      </c>
      <c r="L47" s="97" t="s">
        <v>64</v>
      </c>
      <c r="M47" s="110" t="s">
        <v>65</v>
      </c>
    </row>
    <row r="48" spans="1:13" x14ac:dyDescent="0.35">
      <c r="A48" s="109" t="s">
        <v>535</v>
      </c>
      <c r="B48" s="97" t="s">
        <v>18</v>
      </c>
      <c r="C48" s="154">
        <v>212.85</v>
      </c>
      <c r="D48" s="154">
        <v>233.63</v>
      </c>
      <c r="E48" s="154">
        <v>313.5</v>
      </c>
      <c r="F48" s="154">
        <v>298.13</v>
      </c>
      <c r="G48" s="180">
        <f t="shared" si="0"/>
        <v>9.762743716232089E-2</v>
      </c>
      <c r="H48" s="180">
        <f t="shared" si="0"/>
        <v>0.34186534263579166</v>
      </c>
      <c r="I48" s="180">
        <f t="shared" si="0"/>
        <v>-4.9027113237639565E-2</v>
      </c>
      <c r="J48" s="97" t="s">
        <v>828</v>
      </c>
      <c r="K48" s="97" t="s">
        <v>829</v>
      </c>
      <c r="L48" s="97" t="s">
        <v>64</v>
      </c>
      <c r="M48" s="110" t="s">
        <v>65</v>
      </c>
    </row>
    <row r="49" spans="1:13" x14ac:dyDescent="0.35">
      <c r="A49" s="109" t="s">
        <v>536</v>
      </c>
      <c r="B49" s="97" t="s">
        <v>18</v>
      </c>
      <c r="C49" s="154">
        <v>307.01</v>
      </c>
      <c r="D49" s="154">
        <v>336.42</v>
      </c>
      <c r="E49" s="154">
        <v>451.44</v>
      </c>
      <c r="F49" s="154">
        <v>429.3</v>
      </c>
      <c r="G49" s="180">
        <f t="shared" si="0"/>
        <v>9.5794925246734719E-2</v>
      </c>
      <c r="H49" s="180">
        <f t="shared" si="0"/>
        <v>0.34189406099518455</v>
      </c>
      <c r="I49" s="180">
        <f t="shared" si="0"/>
        <v>-4.9043062200956909E-2</v>
      </c>
      <c r="J49" s="97" t="s">
        <v>828</v>
      </c>
      <c r="K49" s="97" t="s">
        <v>829</v>
      </c>
      <c r="L49" s="97" t="s">
        <v>64</v>
      </c>
      <c r="M49" s="110" t="s">
        <v>65</v>
      </c>
    </row>
    <row r="50" spans="1:13" x14ac:dyDescent="0.35">
      <c r="A50" s="109" t="s">
        <v>537</v>
      </c>
      <c r="B50" s="97" t="s">
        <v>18</v>
      </c>
      <c r="C50" s="154">
        <v>544.39</v>
      </c>
      <c r="D50" s="154">
        <v>598.08000000000004</v>
      </c>
      <c r="E50" s="154">
        <v>802.56</v>
      </c>
      <c r="F50" s="154">
        <v>763.2</v>
      </c>
      <c r="G50" s="180">
        <f t="shared" si="0"/>
        <v>9.8624148129098727E-2</v>
      </c>
      <c r="H50" s="180">
        <f t="shared" si="0"/>
        <v>0.34189406099518443</v>
      </c>
      <c r="I50" s="180">
        <f t="shared" si="0"/>
        <v>-4.9043062200956819E-2</v>
      </c>
      <c r="J50" s="97" t="s">
        <v>828</v>
      </c>
      <c r="K50" s="97" t="s">
        <v>829</v>
      </c>
      <c r="L50" s="97" t="s">
        <v>64</v>
      </c>
      <c r="M50" s="110" t="s">
        <v>65</v>
      </c>
    </row>
    <row r="51" spans="1:13" x14ac:dyDescent="0.35">
      <c r="A51" s="109" t="s">
        <v>538</v>
      </c>
      <c r="B51" s="97" t="s">
        <v>18</v>
      </c>
      <c r="C51" s="154">
        <v>851.36</v>
      </c>
      <c r="D51" s="154">
        <v>934.5</v>
      </c>
      <c r="E51" s="154">
        <v>1254</v>
      </c>
      <c r="F51" s="154">
        <v>1192.5</v>
      </c>
      <c r="G51" s="180">
        <f t="shared" si="0"/>
        <v>9.7655515880473581E-2</v>
      </c>
      <c r="H51" s="180">
        <f t="shared" si="0"/>
        <v>0.3418940609951846</v>
      </c>
      <c r="I51" s="180">
        <f t="shared" si="0"/>
        <v>-4.9043062200956937E-2</v>
      </c>
      <c r="J51" s="97" t="s">
        <v>828</v>
      </c>
      <c r="K51" s="97" t="s">
        <v>829</v>
      </c>
      <c r="L51" s="97" t="s">
        <v>64</v>
      </c>
      <c r="M51" s="110" t="s">
        <v>65</v>
      </c>
    </row>
    <row r="52" spans="1:13" x14ac:dyDescent="0.35">
      <c r="A52" s="109" t="s">
        <v>397</v>
      </c>
      <c r="B52" s="97" t="s">
        <v>18</v>
      </c>
      <c r="C52" s="154">
        <v>1225.21</v>
      </c>
      <c r="D52" s="154">
        <v>1345.68</v>
      </c>
      <c r="E52" s="154">
        <v>1805.76</v>
      </c>
      <c r="F52" s="154">
        <v>1717.2</v>
      </c>
      <c r="G52" s="180">
        <f t="shared" si="0"/>
        <v>9.8326001256927406E-2</v>
      </c>
      <c r="H52" s="180">
        <f t="shared" si="0"/>
        <v>0.34189406099518455</v>
      </c>
      <c r="I52" s="180">
        <f t="shared" si="0"/>
        <v>-4.9043062200956909E-2</v>
      </c>
      <c r="J52" s="97" t="s">
        <v>828</v>
      </c>
      <c r="K52" s="97" t="s">
        <v>829</v>
      </c>
      <c r="L52" s="97" t="s">
        <v>64</v>
      </c>
      <c r="M52" s="110" t="s">
        <v>65</v>
      </c>
    </row>
    <row r="53" spans="1:13" x14ac:dyDescent="0.35">
      <c r="A53" s="109" t="s">
        <v>539</v>
      </c>
      <c r="B53" s="97" t="s">
        <v>18</v>
      </c>
      <c r="C53" s="154">
        <v>2178.9299999999998</v>
      </c>
      <c r="D53" s="154">
        <v>2392.3200000000002</v>
      </c>
      <c r="E53" s="154">
        <v>3210.24</v>
      </c>
      <c r="F53" s="154">
        <v>3052.8</v>
      </c>
      <c r="G53" s="180">
        <f t="shared" si="0"/>
        <v>9.7933389324117964E-2</v>
      </c>
      <c r="H53" s="180">
        <f t="shared" si="0"/>
        <v>0.34189406099518443</v>
      </c>
      <c r="I53" s="180">
        <f t="shared" si="0"/>
        <v>-4.9043062200956819E-2</v>
      </c>
      <c r="J53" s="97" t="s">
        <v>828</v>
      </c>
      <c r="K53" s="97" t="s">
        <v>829</v>
      </c>
      <c r="L53" s="97" t="s">
        <v>64</v>
      </c>
      <c r="M53" s="110" t="s">
        <v>65</v>
      </c>
    </row>
    <row r="54" spans="1:13" x14ac:dyDescent="0.35">
      <c r="A54" s="109" t="s">
        <v>540</v>
      </c>
      <c r="B54" s="97" t="s">
        <v>18</v>
      </c>
      <c r="C54" s="154">
        <v>3404.14</v>
      </c>
      <c r="D54" s="154">
        <v>3738</v>
      </c>
      <c r="E54" s="154">
        <v>5016</v>
      </c>
      <c r="F54" s="154">
        <v>4770</v>
      </c>
      <c r="G54" s="180">
        <f t="shared" si="0"/>
        <v>9.807469728037041E-2</v>
      </c>
      <c r="H54" s="180">
        <f t="shared" si="0"/>
        <v>0.3418940609951846</v>
      </c>
      <c r="I54" s="180">
        <f t="shared" si="0"/>
        <v>-4.9043062200956937E-2</v>
      </c>
      <c r="J54" s="97" t="s">
        <v>828</v>
      </c>
      <c r="K54" s="97" t="s">
        <v>829</v>
      </c>
      <c r="L54" s="97" t="s">
        <v>64</v>
      </c>
      <c r="M54" s="110" t="s">
        <v>65</v>
      </c>
    </row>
    <row r="55" spans="1:13" x14ac:dyDescent="0.35">
      <c r="A55" s="109" t="s">
        <v>541</v>
      </c>
      <c r="B55" s="97" t="s">
        <v>18</v>
      </c>
      <c r="C55" s="154">
        <v>4902.25</v>
      </c>
      <c r="D55" s="154">
        <v>5382.72</v>
      </c>
      <c r="E55" s="154">
        <v>7223.04</v>
      </c>
      <c r="F55" s="154">
        <v>6868.8</v>
      </c>
      <c r="G55" s="180">
        <f t="shared" si="0"/>
        <v>9.8010097404253205E-2</v>
      </c>
      <c r="H55" s="180">
        <f t="shared" si="0"/>
        <v>0.34189406099518455</v>
      </c>
      <c r="I55" s="180">
        <f t="shared" si="0"/>
        <v>-4.9043062200956909E-2</v>
      </c>
      <c r="J55" s="97" t="s">
        <v>828</v>
      </c>
      <c r="K55" s="97" t="s">
        <v>829</v>
      </c>
      <c r="L55" s="97" t="s">
        <v>64</v>
      </c>
      <c r="M55" s="110" t="s">
        <v>65</v>
      </c>
    </row>
    <row r="56" spans="1:13" x14ac:dyDescent="0.35">
      <c r="A56" s="109" t="s">
        <v>401</v>
      </c>
      <c r="B56" s="97" t="s">
        <v>18</v>
      </c>
      <c r="C56" s="154">
        <v>8714.32</v>
      </c>
      <c r="D56" s="154">
        <v>9569.2800000000007</v>
      </c>
      <c r="E56" s="154">
        <v>12840.96</v>
      </c>
      <c r="F56" s="154">
        <v>12211.2</v>
      </c>
      <c r="G56" s="180">
        <f t="shared" si="0"/>
        <v>9.8109777928742689E-2</v>
      </c>
      <c r="H56" s="180">
        <f t="shared" si="0"/>
        <v>0.34189406099518443</v>
      </c>
      <c r="I56" s="180">
        <f t="shared" si="0"/>
        <v>-4.9043062200956819E-2</v>
      </c>
      <c r="J56" s="97" t="s">
        <v>828</v>
      </c>
      <c r="K56" s="97" t="s">
        <v>829</v>
      </c>
      <c r="L56" s="97" t="s">
        <v>64</v>
      </c>
      <c r="M56" s="110" t="s">
        <v>65</v>
      </c>
    </row>
    <row r="57" spans="1:13" x14ac:dyDescent="0.35">
      <c r="A57" s="109" t="s">
        <v>542</v>
      </c>
      <c r="B57" s="97" t="s">
        <v>18</v>
      </c>
      <c r="C57" s="154">
        <v>13615.2</v>
      </c>
      <c r="D57" s="154">
        <v>14952</v>
      </c>
      <c r="E57" s="154">
        <v>20064</v>
      </c>
      <c r="F57" s="154">
        <v>19080</v>
      </c>
      <c r="G57" s="180">
        <f t="shared" si="0"/>
        <v>9.8184382161113984E-2</v>
      </c>
      <c r="H57" s="180">
        <f t="shared" si="0"/>
        <v>0.3418940609951846</v>
      </c>
      <c r="I57" s="180">
        <f t="shared" si="0"/>
        <v>-4.9043062200956937E-2</v>
      </c>
      <c r="J57" s="97" t="s">
        <v>828</v>
      </c>
      <c r="K57" s="97" t="s">
        <v>829</v>
      </c>
      <c r="L57" s="97" t="s">
        <v>64</v>
      </c>
      <c r="M57" s="110" t="s">
        <v>65</v>
      </c>
    </row>
    <row r="58" spans="1:13" x14ac:dyDescent="0.35">
      <c r="A58" s="103" t="s">
        <v>543</v>
      </c>
      <c r="B58" s="104" t="s">
        <v>18</v>
      </c>
      <c r="C58" s="184">
        <v>19606.2</v>
      </c>
      <c r="D58" s="184">
        <v>21530.880000000001</v>
      </c>
      <c r="E58" s="184">
        <v>28892.16</v>
      </c>
      <c r="F58" s="155">
        <v>27475.200000000001</v>
      </c>
      <c r="G58" s="179">
        <f t="shared" si="0"/>
        <v>9.8166906386755223E-2</v>
      </c>
      <c r="H58" s="179">
        <f t="shared" si="0"/>
        <v>0.34189406099518455</v>
      </c>
      <c r="I58" s="179">
        <f t="shared" si="0"/>
        <v>-4.9043062200956909E-2</v>
      </c>
      <c r="J58" s="104" t="s">
        <v>828</v>
      </c>
      <c r="K58" s="104" t="s">
        <v>829</v>
      </c>
      <c r="L58" s="104" t="s">
        <v>64</v>
      </c>
      <c r="M58" s="105" t="s">
        <v>65</v>
      </c>
    </row>
    <row r="59" spans="1:13" x14ac:dyDescent="0.35">
      <c r="A59" s="97"/>
      <c r="B59" s="97"/>
      <c r="C59" s="97"/>
      <c r="D59" s="98"/>
      <c r="E59" s="98"/>
      <c r="F59" s="98"/>
      <c r="G59" s="98"/>
      <c r="H59" s="98"/>
      <c r="I59" s="98"/>
      <c r="J59" s="97"/>
      <c r="K59" s="97"/>
      <c r="L59" s="97"/>
      <c r="M59" s="97"/>
    </row>
    <row r="60" spans="1:13" x14ac:dyDescent="0.35">
      <c r="A60" s="96" t="s">
        <v>714</v>
      </c>
      <c r="B60" s="112"/>
      <c r="C60" s="112"/>
      <c r="D60" s="113"/>
      <c r="E60" s="113"/>
      <c r="F60" s="113"/>
      <c r="G60" s="113"/>
      <c r="H60" s="113"/>
      <c r="I60" s="113"/>
      <c r="J60" s="114"/>
      <c r="K60" s="112"/>
      <c r="L60" s="114"/>
      <c r="M60" s="114"/>
    </row>
    <row r="61" spans="1:13" x14ac:dyDescent="0.35">
      <c r="A61" s="99" t="s">
        <v>11</v>
      </c>
      <c r="B61" s="100" t="s">
        <v>12</v>
      </c>
      <c r="C61" s="164" t="s">
        <v>443</v>
      </c>
      <c r="D61" s="164" t="s">
        <v>444</v>
      </c>
      <c r="E61" s="164" t="s">
        <v>445</v>
      </c>
      <c r="F61" s="91" t="s">
        <v>497</v>
      </c>
      <c r="G61" s="91" t="s">
        <v>387</v>
      </c>
      <c r="H61" s="91" t="s">
        <v>388</v>
      </c>
      <c r="I61" s="91" t="s">
        <v>447</v>
      </c>
      <c r="J61" s="100" t="s">
        <v>14</v>
      </c>
      <c r="K61" s="100" t="s">
        <v>15</v>
      </c>
      <c r="L61" s="100" t="s">
        <v>16</v>
      </c>
      <c r="M61" s="102" t="s">
        <v>17</v>
      </c>
    </row>
    <row r="62" spans="1:13" x14ac:dyDescent="0.35">
      <c r="A62" s="106" t="s">
        <v>530</v>
      </c>
      <c r="B62" s="107" t="s">
        <v>18</v>
      </c>
      <c r="C62" s="154">
        <v>18.690000000000001</v>
      </c>
      <c r="D62" s="154">
        <v>21.52</v>
      </c>
      <c r="E62" s="154">
        <v>28.88</v>
      </c>
      <c r="F62" s="154">
        <v>27.46</v>
      </c>
      <c r="G62" s="180">
        <f>((D62-C62)/C62)</f>
        <v>0.15141787051899402</v>
      </c>
      <c r="H62" s="180">
        <f>((E62-D62)/D62)</f>
        <v>0.34200743494423791</v>
      </c>
      <c r="I62" s="180">
        <f>((F62-E62)/E62)</f>
        <v>-4.9168975069252017E-2</v>
      </c>
      <c r="J62" s="107" t="s">
        <v>830</v>
      </c>
      <c r="K62" s="107" t="s">
        <v>831</v>
      </c>
      <c r="L62" s="107" t="s">
        <v>82</v>
      </c>
      <c r="M62" s="108" t="s">
        <v>83</v>
      </c>
    </row>
    <row r="63" spans="1:13" x14ac:dyDescent="0.35">
      <c r="A63" s="109" t="s">
        <v>533</v>
      </c>
      <c r="B63" s="97" t="s">
        <v>18</v>
      </c>
      <c r="C63" s="154">
        <v>51.57</v>
      </c>
      <c r="D63" s="154">
        <v>48.42</v>
      </c>
      <c r="E63" s="154">
        <v>64.98</v>
      </c>
      <c r="F63" s="154">
        <v>61.79</v>
      </c>
      <c r="G63" s="180">
        <f t="shared" ref="G63:I75" si="1">((D63-C63)/C63)</f>
        <v>-6.1082024432809745E-2</v>
      </c>
      <c r="H63" s="180">
        <f t="shared" si="1"/>
        <v>0.34200743494423796</v>
      </c>
      <c r="I63" s="180">
        <f t="shared" si="1"/>
        <v>-4.909202831640512E-2</v>
      </c>
      <c r="J63" s="97" t="s">
        <v>830</v>
      </c>
      <c r="K63" s="97" t="s">
        <v>831</v>
      </c>
      <c r="L63" s="97" t="s">
        <v>82</v>
      </c>
      <c r="M63" s="110" t="s">
        <v>83</v>
      </c>
    </row>
    <row r="64" spans="1:13" x14ac:dyDescent="0.35">
      <c r="A64" s="109" t="s">
        <v>534</v>
      </c>
      <c r="B64" s="97" t="s">
        <v>18</v>
      </c>
      <c r="C64" s="154">
        <v>92.35</v>
      </c>
      <c r="D64" s="154">
        <v>86.08</v>
      </c>
      <c r="E64" s="154">
        <v>115.52</v>
      </c>
      <c r="F64" s="154">
        <v>109.84</v>
      </c>
      <c r="G64" s="180">
        <f t="shared" si="1"/>
        <v>-6.7893881970763362E-2</v>
      </c>
      <c r="H64" s="180">
        <f t="shared" si="1"/>
        <v>0.34200743494423791</v>
      </c>
      <c r="I64" s="180">
        <f t="shared" si="1"/>
        <v>-4.9168975069252017E-2</v>
      </c>
      <c r="J64" s="97" t="s">
        <v>830</v>
      </c>
      <c r="K64" s="97" t="s">
        <v>831</v>
      </c>
      <c r="L64" s="97" t="s">
        <v>82</v>
      </c>
      <c r="M64" s="110" t="s">
        <v>83</v>
      </c>
    </row>
    <row r="65" spans="1:13" x14ac:dyDescent="0.35">
      <c r="A65" s="109" t="s">
        <v>535</v>
      </c>
      <c r="B65" s="97" t="s">
        <v>18</v>
      </c>
      <c r="C65" s="154">
        <v>143.93</v>
      </c>
      <c r="D65" s="154">
        <v>134.5</v>
      </c>
      <c r="E65" s="154">
        <v>180.5</v>
      </c>
      <c r="F65" s="154">
        <v>171.63</v>
      </c>
      <c r="G65" s="180">
        <f t="shared" si="1"/>
        <v>-6.5517960119502575E-2</v>
      </c>
      <c r="H65" s="180">
        <f t="shared" si="1"/>
        <v>0.34200743494423791</v>
      </c>
      <c r="I65" s="180">
        <f t="shared" si="1"/>
        <v>-4.9141274238227173E-2</v>
      </c>
      <c r="J65" s="97" t="s">
        <v>830</v>
      </c>
      <c r="K65" s="97" t="s">
        <v>831</v>
      </c>
      <c r="L65" s="97" t="s">
        <v>82</v>
      </c>
      <c r="M65" s="110" t="s">
        <v>83</v>
      </c>
    </row>
    <row r="66" spans="1:13" x14ac:dyDescent="0.35">
      <c r="A66" s="109" t="s">
        <v>536</v>
      </c>
      <c r="B66" s="97" t="s">
        <v>18</v>
      </c>
      <c r="C66" s="154">
        <v>206.3</v>
      </c>
      <c r="D66" s="154">
        <v>193.68</v>
      </c>
      <c r="E66" s="154">
        <v>259.92</v>
      </c>
      <c r="F66" s="154">
        <v>247.14</v>
      </c>
      <c r="G66" s="180">
        <f t="shared" si="1"/>
        <v>-6.1173048957828421E-2</v>
      </c>
      <c r="H66" s="180">
        <f t="shared" si="1"/>
        <v>0.34200743494423796</v>
      </c>
      <c r="I66" s="180">
        <f t="shared" si="1"/>
        <v>-4.9168975069252191E-2</v>
      </c>
      <c r="J66" s="97" t="s">
        <v>830</v>
      </c>
      <c r="K66" s="97" t="s">
        <v>831</v>
      </c>
      <c r="L66" s="97" t="s">
        <v>82</v>
      </c>
      <c r="M66" s="110" t="s">
        <v>83</v>
      </c>
    </row>
    <row r="67" spans="1:13" x14ac:dyDescent="0.35">
      <c r="A67" s="109" t="s">
        <v>537</v>
      </c>
      <c r="B67" s="97" t="s">
        <v>18</v>
      </c>
      <c r="C67" s="154">
        <v>367.03</v>
      </c>
      <c r="D67" s="154">
        <v>344.32</v>
      </c>
      <c r="E67" s="154">
        <v>462.08</v>
      </c>
      <c r="F67" s="154">
        <v>439.36</v>
      </c>
      <c r="G67" s="180">
        <f t="shared" si="1"/>
        <v>-6.1875051085742261E-2</v>
      </c>
      <c r="H67" s="180">
        <f t="shared" si="1"/>
        <v>0.34200743494423791</v>
      </c>
      <c r="I67" s="180">
        <f t="shared" si="1"/>
        <v>-4.9168975069252017E-2</v>
      </c>
      <c r="J67" s="97" t="s">
        <v>830</v>
      </c>
      <c r="K67" s="97" t="s">
        <v>831</v>
      </c>
      <c r="L67" s="97" t="s">
        <v>82</v>
      </c>
      <c r="M67" s="110" t="s">
        <v>83</v>
      </c>
    </row>
    <row r="68" spans="1:13" x14ac:dyDescent="0.35">
      <c r="A68" s="109" t="s">
        <v>538</v>
      </c>
      <c r="B68" s="97" t="s">
        <v>18</v>
      </c>
      <c r="C68" s="154">
        <v>574.54</v>
      </c>
      <c r="D68" s="154">
        <v>538</v>
      </c>
      <c r="E68" s="154">
        <v>722</v>
      </c>
      <c r="F68" s="154">
        <v>686.5</v>
      </c>
      <c r="G68" s="180">
        <f t="shared" si="1"/>
        <v>-6.3598705050997253E-2</v>
      </c>
      <c r="H68" s="180">
        <f t="shared" si="1"/>
        <v>0.34200743494423791</v>
      </c>
      <c r="I68" s="180">
        <f t="shared" si="1"/>
        <v>-4.916897506925208E-2</v>
      </c>
      <c r="J68" s="97" t="s">
        <v>830</v>
      </c>
      <c r="K68" s="97" t="s">
        <v>831</v>
      </c>
      <c r="L68" s="97" t="s">
        <v>82</v>
      </c>
      <c r="M68" s="110" t="s">
        <v>83</v>
      </c>
    </row>
    <row r="69" spans="1:13" x14ac:dyDescent="0.35">
      <c r="A69" s="109" t="s">
        <v>397</v>
      </c>
      <c r="B69" s="97" t="s">
        <v>18</v>
      </c>
      <c r="C69" s="154">
        <v>826.42</v>
      </c>
      <c r="D69" s="154">
        <v>774.72</v>
      </c>
      <c r="E69" s="154">
        <v>1039.68</v>
      </c>
      <c r="F69" s="154">
        <v>988.56</v>
      </c>
      <c r="G69" s="180">
        <f t="shared" si="1"/>
        <v>-6.2558989375862073E-2</v>
      </c>
      <c r="H69" s="180">
        <f t="shared" si="1"/>
        <v>0.34200743494423796</v>
      </c>
      <c r="I69" s="180">
        <f t="shared" si="1"/>
        <v>-4.9168975069252191E-2</v>
      </c>
      <c r="J69" s="97" t="s">
        <v>830</v>
      </c>
      <c r="K69" s="97" t="s">
        <v>831</v>
      </c>
      <c r="L69" s="97" t="s">
        <v>82</v>
      </c>
      <c r="M69" s="110" t="s">
        <v>83</v>
      </c>
    </row>
    <row r="70" spans="1:13" x14ac:dyDescent="0.35">
      <c r="A70" s="109" t="s">
        <v>539</v>
      </c>
      <c r="B70" s="97" t="s">
        <v>18</v>
      </c>
      <c r="C70" s="154">
        <v>1469.31</v>
      </c>
      <c r="D70" s="154">
        <v>1377.28</v>
      </c>
      <c r="E70" s="154">
        <v>1848.32</v>
      </c>
      <c r="F70" s="154">
        <v>1757.44</v>
      </c>
      <c r="G70" s="180">
        <f t="shared" si="1"/>
        <v>-6.2634842204844429E-2</v>
      </c>
      <c r="H70" s="180">
        <f t="shared" si="1"/>
        <v>0.34200743494423791</v>
      </c>
      <c r="I70" s="180">
        <f t="shared" si="1"/>
        <v>-4.9168975069252017E-2</v>
      </c>
      <c r="J70" s="97" t="s">
        <v>830</v>
      </c>
      <c r="K70" s="97" t="s">
        <v>831</v>
      </c>
      <c r="L70" s="97" t="s">
        <v>82</v>
      </c>
      <c r="M70" s="110" t="s">
        <v>83</v>
      </c>
    </row>
    <row r="71" spans="1:13" x14ac:dyDescent="0.35">
      <c r="A71" s="109" t="s">
        <v>540</v>
      </c>
      <c r="B71" s="97" t="s">
        <v>18</v>
      </c>
      <c r="C71" s="154">
        <v>2295.75</v>
      </c>
      <c r="D71" s="154">
        <v>2152</v>
      </c>
      <c r="E71" s="154">
        <v>2888</v>
      </c>
      <c r="F71" s="154">
        <v>2746</v>
      </c>
      <c r="G71" s="180">
        <f t="shared" si="1"/>
        <v>-6.2615702929325931E-2</v>
      </c>
      <c r="H71" s="180">
        <f t="shared" si="1"/>
        <v>0.34200743494423791</v>
      </c>
      <c r="I71" s="180">
        <f t="shared" si="1"/>
        <v>-4.916897506925208E-2</v>
      </c>
      <c r="J71" s="97" t="s">
        <v>830</v>
      </c>
      <c r="K71" s="97" t="s">
        <v>831</v>
      </c>
      <c r="L71" s="97" t="s">
        <v>82</v>
      </c>
      <c r="M71" s="110" t="s">
        <v>83</v>
      </c>
    </row>
    <row r="72" spans="1:13" x14ac:dyDescent="0.35">
      <c r="A72" s="109" t="s">
        <v>541</v>
      </c>
      <c r="B72" s="97" t="s">
        <v>18</v>
      </c>
      <c r="C72" s="154">
        <v>3305.65</v>
      </c>
      <c r="D72" s="154">
        <v>3098.88</v>
      </c>
      <c r="E72" s="154">
        <v>4158.72</v>
      </c>
      <c r="F72" s="154">
        <v>3954.24</v>
      </c>
      <c r="G72" s="180">
        <f t="shared" si="1"/>
        <v>-6.2550481750941564E-2</v>
      </c>
      <c r="H72" s="180">
        <f t="shared" si="1"/>
        <v>0.34200743494423796</v>
      </c>
      <c r="I72" s="180">
        <f t="shared" si="1"/>
        <v>-4.9168975069252191E-2</v>
      </c>
      <c r="J72" s="97" t="s">
        <v>830</v>
      </c>
      <c r="K72" s="97" t="s">
        <v>831</v>
      </c>
      <c r="L72" s="97" t="s">
        <v>82</v>
      </c>
      <c r="M72" s="110" t="s">
        <v>83</v>
      </c>
    </row>
    <row r="73" spans="1:13" x14ac:dyDescent="0.35">
      <c r="A73" s="109" t="s">
        <v>401</v>
      </c>
      <c r="B73" s="97" t="s">
        <v>18</v>
      </c>
      <c r="C73" s="154">
        <v>5877.26</v>
      </c>
      <c r="D73" s="154">
        <v>5509.12</v>
      </c>
      <c r="E73" s="154">
        <v>7393.28</v>
      </c>
      <c r="F73" s="154">
        <v>7029.76</v>
      </c>
      <c r="G73" s="180">
        <f t="shared" si="1"/>
        <v>-6.2638032008112673E-2</v>
      </c>
      <c r="H73" s="180">
        <f t="shared" si="1"/>
        <v>0.34200743494423791</v>
      </c>
      <c r="I73" s="180">
        <f t="shared" si="1"/>
        <v>-4.9168975069252017E-2</v>
      </c>
      <c r="J73" s="97" t="s">
        <v>830</v>
      </c>
      <c r="K73" s="97" t="s">
        <v>831</v>
      </c>
      <c r="L73" s="97" t="s">
        <v>82</v>
      </c>
      <c r="M73" s="110" t="s">
        <v>83</v>
      </c>
    </row>
    <row r="74" spans="1:13" x14ac:dyDescent="0.35">
      <c r="A74" s="109" t="s">
        <v>542</v>
      </c>
      <c r="B74" s="97" t="s">
        <v>18</v>
      </c>
      <c r="C74" s="154">
        <v>9182.92</v>
      </c>
      <c r="D74" s="154">
        <v>8608</v>
      </c>
      <c r="E74" s="154">
        <v>11552</v>
      </c>
      <c r="F74" s="154">
        <v>10984</v>
      </c>
      <c r="G74" s="180">
        <f>((D74-C74)/C74)</f>
        <v>-6.2607536600558442E-2</v>
      </c>
      <c r="H74" s="180">
        <f t="shared" si="1"/>
        <v>0.34200743494423791</v>
      </c>
      <c r="I74" s="180">
        <f t="shared" si="1"/>
        <v>-4.916897506925208E-2</v>
      </c>
      <c r="J74" s="97" t="s">
        <v>830</v>
      </c>
      <c r="K74" s="97" t="s">
        <v>831</v>
      </c>
      <c r="L74" s="97" t="s">
        <v>82</v>
      </c>
      <c r="M74" s="110" t="s">
        <v>83</v>
      </c>
    </row>
    <row r="75" spans="1:13" x14ac:dyDescent="0.35">
      <c r="A75" s="103" t="s">
        <v>546</v>
      </c>
      <c r="B75" s="104" t="s">
        <v>18</v>
      </c>
      <c r="C75" s="184">
        <v>13223.82</v>
      </c>
      <c r="D75" s="184">
        <v>12395.52</v>
      </c>
      <c r="E75" s="184">
        <v>16634.88</v>
      </c>
      <c r="F75" s="155">
        <v>15816.96</v>
      </c>
      <c r="G75" s="179">
        <f>((D75-C75)/C75)</f>
        <v>-6.2636968742768681E-2</v>
      </c>
      <c r="H75" s="179">
        <f t="shared" si="1"/>
        <v>0.34200743494423796</v>
      </c>
      <c r="I75" s="179">
        <f t="shared" si="1"/>
        <v>-4.9168975069252191E-2</v>
      </c>
      <c r="J75" s="104" t="s">
        <v>830</v>
      </c>
      <c r="K75" s="104" t="s">
        <v>831</v>
      </c>
      <c r="L75" s="104" t="s">
        <v>82</v>
      </c>
      <c r="M75" s="105" t="s">
        <v>83</v>
      </c>
    </row>
    <row r="76" spans="1:13" x14ac:dyDescent="0.35">
      <c r="A76" s="97"/>
      <c r="B76" s="97"/>
      <c r="C76" s="97"/>
      <c r="D76" s="98"/>
      <c r="E76" s="98"/>
      <c r="F76" s="98"/>
      <c r="G76" s="98"/>
      <c r="H76" s="98"/>
      <c r="I76" s="98"/>
      <c r="J76" s="97"/>
      <c r="K76" s="97"/>
      <c r="L76" s="97"/>
      <c r="M76" s="97"/>
    </row>
    <row r="77" spans="1:13" x14ac:dyDescent="0.35">
      <c r="A77" s="96" t="s">
        <v>727</v>
      </c>
      <c r="B77" s="97"/>
      <c r="C77" s="97"/>
      <c r="D77" s="98"/>
      <c r="E77" s="98"/>
      <c r="F77" s="98"/>
      <c r="G77" s="98"/>
      <c r="H77" s="98"/>
      <c r="I77" s="98"/>
      <c r="J77" s="97"/>
      <c r="K77" s="97"/>
      <c r="L77" s="97"/>
      <c r="M77" s="97"/>
    </row>
    <row r="78" spans="1:13" x14ac:dyDescent="0.35">
      <c r="A78" s="99" t="s">
        <v>11</v>
      </c>
      <c r="B78" s="100" t="s">
        <v>12</v>
      </c>
      <c r="C78" s="164" t="s">
        <v>443</v>
      </c>
      <c r="D78" s="164" t="s">
        <v>444</v>
      </c>
      <c r="E78" s="164" t="s">
        <v>445</v>
      </c>
      <c r="F78" s="91" t="s">
        <v>497</v>
      </c>
      <c r="G78" s="91" t="s">
        <v>387</v>
      </c>
      <c r="H78" s="91" t="s">
        <v>388</v>
      </c>
      <c r="I78" s="91" t="s">
        <v>447</v>
      </c>
      <c r="J78" s="100" t="s">
        <v>14</v>
      </c>
      <c r="K78" s="100" t="s">
        <v>15</v>
      </c>
      <c r="L78" s="100" t="s">
        <v>16</v>
      </c>
      <c r="M78" s="102" t="s">
        <v>17</v>
      </c>
    </row>
    <row r="79" spans="1:13" ht="72.5" x14ac:dyDescent="0.35">
      <c r="A79" s="106" t="s">
        <v>434</v>
      </c>
      <c r="B79" s="107" t="s">
        <v>23</v>
      </c>
      <c r="C79" s="129">
        <v>0.1595</v>
      </c>
      <c r="D79" s="129">
        <v>0.1837</v>
      </c>
      <c r="E79" s="129">
        <v>0.2465</v>
      </c>
      <c r="F79" s="129">
        <v>0.2344</v>
      </c>
      <c r="G79" s="180">
        <f>((D79-C79)/C79)</f>
        <v>0.15172413793103448</v>
      </c>
      <c r="H79" s="180">
        <f>((E79-D79)/D79)</f>
        <v>0.34186173108328793</v>
      </c>
      <c r="I79" s="180">
        <f>((F79-E79)/E79)</f>
        <v>-4.9087221095334685E-2</v>
      </c>
      <c r="J79" s="125" t="s">
        <v>832</v>
      </c>
      <c r="K79" s="125" t="s">
        <v>833</v>
      </c>
      <c r="L79" s="107" t="s">
        <v>99</v>
      </c>
      <c r="M79" s="108" t="s">
        <v>100</v>
      </c>
    </row>
    <row r="80" spans="1:13" ht="72.5" x14ac:dyDescent="0.35">
      <c r="A80" s="109" t="s">
        <v>437</v>
      </c>
      <c r="B80" s="97" t="s">
        <v>23</v>
      </c>
      <c r="C80" s="129">
        <v>0.1865</v>
      </c>
      <c r="D80" s="129">
        <v>0.21479999999999999</v>
      </c>
      <c r="E80" s="129">
        <v>0.28820000000000001</v>
      </c>
      <c r="F80" s="129">
        <v>0.27410000000000001</v>
      </c>
      <c r="G80" s="180">
        <f t="shared" ref="G80:I89" si="2">((D80-C80)/C80)</f>
        <v>0.15174262734584446</v>
      </c>
      <c r="H80" s="180">
        <f t="shared" si="2"/>
        <v>0.34171322160148987</v>
      </c>
      <c r="I80" s="180">
        <f t="shared" si="2"/>
        <v>-4.892435808466343E-2</v>
      </c>
      <c r="J80" s="115" t="s">
        <v>832</v>
      </c>
      <c r="K80" s="115" t="s">
        <v>833</v>
      </c>
      <c r="L80" s="97" t="s">
        <v>101</v>
      </c>
      <c r="M80" s="110" t="s">
        <v>102</v>
      </c>
    </row>
    <row r="81" spans="1:13" ht="72.5" x14ac:dyDescent="0.35">
      <c r="A81" s="109" t="s">
        <v>438</v>
      </c>
      <c r="B81" s="97" t="s">
        <v>23</v>
      </c>
      <c r="C81" s="129">
        <v>0.23910000000000001</v>
      </c>
      <c r="D81" s="129">
        <v>0.27539999999999998</v>
      </c>
      <c r="E81" s="129">
        <v>0.3695</v>
      </c>
      <c r="F81" s="129">
        <v>0.35139999999999999</v>
      </c>
      <c r="G81" s="180">
        <f t="shared" si="2"/>
        <v>0.15181932245922194</v>
      </c>
      <c r="H81" s="180">
        <f t="shared" si="2"/>
        <v>0.34168482207697903</v>
      </c>
      <c r="I81" s="180">
        <f t="shared" si="2"/>
        <v>-4.8985115020297711E-2</v>
      </c>
      <c r="J81" s="115" t="s">
        <v>832</v>
      </c>
      <c r="K81" s="115" t="s">
        <v>833</v>
      </c>
      <c r="L81" s="97" t="s">
        <v>107</v>
      </c>
      <c r="M81" s="110" t="s">
        <v>108</v>
      </c>
    </row>
    <row r="82" spans="1:13" ht="72.5" x14ac:dyDescent="0.35">
      <c r="A82" s="109" t="s">
        <v>439</v>
      </c>
      <c r="B82" s="97" t="s">
        <v>23</v>
      </c>
      <c r="C82" s="129">
        <v>0.2288</v>
      </c>
      <c r="D82" s="129">
        <v>0.2636</v>
      </c>
      <c r="E82" s="129">
        <v>0.35360000000000003</v>
      </c>
      <c r="F82" s="129">
        <v>0.33629999999999999</v>
      </c>
      <c r="G82" s="180">
        <f t="shared" si="2"/>
        <v>0.15209790209790208</v>
      </c>
      <c r="H82" s="180">
        <f t="shared" si="2"/>
        <v>0.3414264036418817</v>
      </c>
      <c r="I82" s="180">
        <f t="shared" si="2"/>
        <v>-4.8925339366515941E-2</v>
      </c>
      <c r="J82" s="115" t="s">
        <v>832</v>
      </c>
      <c r="K82" s="115" t="s">
        <v>833</v>
      </c>
      <c r="L82" s="97" t="s">
        <v>109</v>
      </c>
      <c r="M82" s="110" t="s">
        <v>110</v>
      </c>
    </row>
    <row r="83" spans="1:13" ht="72.5" x14ac:dyDescent="0.35">
      <c r="A83" s="116" t="s">
        <v>440</v>
      </c>
      <c r="B83" s="97" t="s">
        <v>113</v>
      </c>
      <c r="C83" s="154">
        <v>445</v>
      </c>
      <c r="D83" s="154">
        <v>445</v>
      </c>
      <c r="E83" s="154">
        <v>445</v>
      </c>
      <c r="F83" s="154">
        <v>445</v>
      </c>
      <c r="G83" s="180">
        <f t="shared" si="2"/>
        <v>0</v>
      </c>
      <c r="H83" s="180">
        <f t="shared" si="2"/>
        <v>0</v>
      </c>
      <c r="I83" s="180">
        <f t="shared" si="2"/>
        <v>0</v>
      </c>
      <c r="J83" s="115" t="s">
        <v>832</v>
      </c>
      <c r="K83" s="115" t="s">
        <v>833</v>
      </c>
      <c r="L83" s="97" t="s">
        <v>114</v>
      </c>
      <c r="M83" s="110" t="s">
        <v>115</v>
      </c>
    </row>
    <row r="84" spans="1:13" ht="72.5" x14ac:dyDescent="0.35">
      <c r="A84" s="109" t="s">
        <v>441</v>
      </c>
      <c r="B84" s="97" t="s">
        <v>113</v>
      </c>
      <c r="C84" s="154">
        <v>336</v>
      </c>
      <c r="D84" s="154">
        <v>336</v>
      </c>
      <c r="E84" s="154">
        <v>336</v>
      </c>
      <c r="F84" s="154">
        <v>336</v>
      </c>
      <c r="G84" s="180">
        <f t="shared" si="2"/>
        <v>0</v>
      </c>
      <c r="H84" s="180">
        <f t="shared" si="2"/>
        <v>0</v>
      </c>
      <c r="I84" s="180">
        <f t="shared" si="2"/>
        <v>0</v>
      </c>
      <c r="J84" s="115" t="s">
        <v>832</v>
      </c>
      <c r="K84" s="115" t="s">
        <v>833</v>
      </c>
      <c r="L84" s="97" t="s">
        <v>116</v>
      </c>
      <c r="M84" s="110" t="s">
        <v>117</v>
      </c>
    </row>
    <row r="85" spans="1:13" x14ac:dyDescent="0.35">
      <c r="A85" s="109" t="s">
        <v>404</v>
      </c>
      <c r="B85" s="97" t="s">
        <v>18</v>
      </c>
      <c r="C85" s="154">
        <v>-26.5</v>
      </c>
      <c r="D85" s="154">
        <v>-26.5</v>
      </c>
      <c r="E85" s="154">
        <v>-26.5</v>
      </c>
      <c r="F85" s="154">
        <v>-1</v>
      </c>
      <c r="G85" s="180">
        <f t="shared" si="2"/>
        <v>0</v>
      </c>
      <c r="H85" s="180">
        <f t="shared" si="2"/>
        <v>0</v>
      </c>
      <c r="I85" s="180">
        <f t="shared" si="2"/>
        <v>-0.96226415094339623</v>
      </c>
      <c r="J85" s="115" t="s">
        <v>834</v>
      </c>
      <c r="K85" s="97" t="s">
        <v>835</v>
      </c>
      <c r="L85" s="97" t="s">
        <v>124</v>
      </c>
      <c r="M85" s="110" t="s">
        <v>125</v>
      </c>
    </row>
    <row r="86" spans="1:13" x14ac:dyDescent="0.35">
      <c r="A86" s="109" t="s">
        <v>404</v>
      </c>
      <c r="B86" s="97" t="s">
        <v>18</v>
      </c>
      <c r="C86" s="154">
        <v>0</v>
      </c>
      <c r="D86" s="154">
        <v>0</v>
      </c>
      <c r="E86" s="154">
        <v>0</v>
      </c>
      <c r="F86" s="154">
        <v>0</v>
      </c>
      <c r="G86" s="180" t="e">
        <f>((D86-C86)/C86)</f>
        <v>#DIV/0!</v>
      </c>
      <c r="H86" s="180" t="e">
        <f t="shared" si="2"/>
        <v>#DIV/0!</v>
      </c>
      <c r="I86" s="180" t="e">
        <f t="shared" si="2"/>
        <v>#DIV/0!</v>
      </c>
      <c r="J86" s="115" t="s">
        <v>836</v>
      </c>
      <c r="K86" s="97" t="s">
        <v>837</v>
      </c>
      <c r="L86" s="97" t="s">
        <v>124</v>
      </c>
      <c r="M86" s="110" t="s">
        <v>125</v>
      </c>
    </row>
    <row r="87" spans="1:13" x14ac:dyDescent="0.35">
      <c r="A87" s="109" t="s">
        <v>404</v>
      </c>
      <c r="B87" s="97" t="s">
        <v>18</v>
      </c>
      <c r="C87" s="154">
        <v>-51</v>
      </c>
      <c r="D87" s="154">
        <v>-51</v>
      </c>
      <c r="E87" s="154">
        <v>-51</v>
      </c>
      <c r="F87" s="154">
        <v>0</v>
      </c>
      <c r="G87" s="180">
        <f t="shared" si="2"/>
        <v>0</v>
      </c>
      <c r="H87" s="180">
        <f t="shared" si="2"/>
        <v>0</v>
      </c>
      <c r="I87" s="180">
        <f t="shared" si="2"/>
        <v>-1</v>
      </c>
      <c r="J87" s="115" t="s">
        <v>838</v>
      </c>
      <c r="K87" s="97" t="s">
        <v>839</v>
      </c>
      <c r="L87" s="97" t="s">
        <v>124</v>
      </c>
      <c r="M87" s="110" t="s">
        <v>125</v>
      </c>
    </row>
    <row r="88" spans="1:13" x14ac:dyDescent="0.35">
      <c r="A88" s="109" t="s">
        <v>404</v>
      </c>
      <c r="B88" s="97" t="s">
        <v>18</v>
      </c>
      <c r="C88" s="154">
        <v>0</v>
      </c>
      <c r="D88" s="154">
        <v>0</v>
      </c>
      <c r="E88" s="154">
        <v>0</v>
      </c>
      <c r="F88" s="154">
        <v>0</v>
      </c>
      <c r="G88" s="180" t="e">
        <f t="shared" si="2"/>
        <v>#DIV/0!</v>
      </c>
      <c r="H88" s="180" t="e">
        <f t="shared" si="2"/>
        <v>#DIV/0!</v>
      </c>
      <c r="I88" s="180" t="e">
        <f t="shared" si="2"/>
        <v>#DIV/0!</v>
      </c>
      <c r="J88" s="131" t="s">
        <v>840</v>
      </c>
      <c r="K88" s="131" t="s">
        <v>841</v>
      </c>
      <c r="L88" s="97" t="s">
        <v>124</v>
      </c>
      <c r="M88" s="110" t="s">
        <v>125</v>
      </c>
    </row>
    <row r="89" spans="1:13" x14ac:dyDescent="0.35">
      <c r="A89" s="36" t="s">
        <v>495</v>
      </c>
      <c r="B89" s="3" t="s">
        <v>18</v>
      </c>
      <c r="C89" s="184">
        <v>142.84</v>
      </c>
      <c r="D89" s="184">
        <v>164.51</v>
      </c>
      <c r="E89" s="184">
        <v>220.74</v>
      </c>
      <c r="F89" s="155">
        <v>209.92</v>
      </c>
      <c r="G89" s="179">
        <f t="shared" si="2"/>
        <v>0.15170820498459806</v>
      </c>
      <c r="H89" s="179">
        <f t="shared" si="2"/>
        <v>0.34180292991307532</v>
      </c>
      <c r="I89" s="179">
        <f t="shared" si="2"/>
        <v>-4.9016943009875968E-2</v>
      </c>
      <c r="J89" s="104" t="s">
        <v>834</v>
      </c>
      <c r="K89" s="104" t="s">
        <v>835</v>
      </c>
      <c r="L89" s="104" t="s">
        <v>122</v>
      </c>
      <c r="M89" s="105" t="s">
        <v>123</v>
      </c>
    </row>
  </sheetData>
  <conditionalFormatting sqref="I41 I45:I58 I62:I75 I79:I89">
    <cfRule type="cellIs" dxfId="0" priority="1" operator="greater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dimension ref="A1:I162"/>
  <sheetViews>
    <sheetView workbookViewId="0"/>
  </sheetViews>
  <sheetFormatPr defaultRowHeight="14.5" x14ac:dyDescent="0.35"/>
  <cols>
    <col min="1" max="3" width="16.1796875" customWidth="1"/>
    <col min="4" max="4" width="16.7265625" bestFit="1" customWidth="1"/>
    <col min="5" max="5" width="17.54296875" bestFit="1" customWidth="1"/>
    <col min="6" max="6" width="21.1796875" bestFit="1" customWidth="1"/>
    <col min="7" max="7" width="61.26953125" bestFit="1" customWidth="1"/>
    <col min="8" max="8" width="29" bestFit="1" customWidth="1"/>
  </cols>
  <sheetData>
    <row r="1" spans="1:8" x14ac:dyDescent="0.35">
      <c r="A1" s="1" t="s">
        <v>9</v>
      </c>
    </row>
    <row r="2" spans="1:8" x14ac:dyDescent="0.35">
      <c r="A2" s="80" t="s">
        <v>10</v>
      </c>
    </row>
    <row r="4" spans="1:8" x14ac:dyDescent="0.35">
      <c r="A4" s="5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7" t="s">
        <v>17</v>
      </c>
    </row>
    <row r="5" spans="1:8" x14ac:dyDescent="0.35">
      <c r="A5" s="34"/>
      <c r="B5" s="8" t="s">
        <v>18</v>
      </c>
      <c r="C5" s="8"/>
      <c r="D5" s="8"/>
      <c r="E5" s="8"/>
      <c r="F5" s="8" t="s">
        <v>19</v>
      </c>
      <c r="G5" s="9" t="s">
        <v>20</v>
      </c>
    </row>
    <row r="6" spans="1:8" x14ac:dyDescent="0.35">
      <c r="A6" s="35"/>
      <c r="B6" t="s">
        <v>18</v>
      </c>
      <c r="F6" t="s">
        <v>21</v>
      </c>
      <c r="G6" s="2" t="s">
        <v>22</v>
      </c>
    </row>
    <row r="7" spans="1:8" x14ac:dyDescent="0.35">
      <c r="A7" s="35"/>
      <c r="B7" t="s">
        <v>23</v>
      </c>
      <c r="F7" t="s">
        <v>24</v>
      </c>
      <c r="G7" s="2" t="s">
        <v>25</v>
      </c>
    </row>
    <row r="8" spans="1:8" x14ac:dyDescent="0.35">
      <c r="A8" s="35"/>
      <c r="B8" t="s">
        <v>26</v>
      </c>
      <c r="F8" t="s">
        <v>27</v>
      </c>
      <c r="G8" s="2" t="s">
        <v>28</v>
      </c>
    </row>
    <row r="9" spans="1:8" x14ac:dyDescent="0.35">
      <c r="A9" s="43"/>
      <c r="B9" s="44" t="s">
        <v>29</v>
      </c>
      <c r="C9" s="44"/>
      <c r="D9" s="44"/>
      <c r="E9" s="44"/>
      <c r="F9" s="44" t="s">
        <v>30</v>
      </c>
      <c r="G9" s="45" t="s">
        <v>31</v>
      </c>
      <c r="H9" s="49" t="s">
        <v>32</v>
      </c>
    </row>
    <row r="10" spans="1:8" x14ac:dyDescent="0.35">
      <c r="A10" s="35"/>
      <c r="B10" t="s">
        <v>23</v>
      </c>
      <c r="F10" t="s">
        <v>33</v>
      </c>
      <c r="G10" s="2" t="s">
        <v>34</v>
      </c>
    </row>
    <row r="11" spans="1:8" x14ac:dyDescent="0.35">
      <c r="A11" s="35"/>
      <c r="B11" t="s">
        <v>23</v>
      </c>
      <c r="F11" t="s">
        <v>35</v>
      </c>
      <c r="G11" s="2" t="s">
        <v>36</v>
      </c>
    </row>
    <row r="12" spans="1:8" x14ac:dyDescent="0.35">
      <c r="A12" s="36"/>
      <c r="B12" s="3" t="s">
        <v>23</v>
      </c>
      <c r="C12" s="3"/>
      <c r="D12" s="3"/>
      <c r="E12" s="3"/>
      <c r="F12" s="3" t="s">
        <v>37</v>
      </c>
      <c r="G12" s="4" t="s">
        <v>38</v>
      </c>
    </row>
    <row r="15" spans="1:8" x14ac:dyDescent="0.35">
      <c r="A15" s="1" t="s">
        <v>39</v>
      </c>
    </row>
    <row r="17" spans="1:8" x14ac:dyDescent="0.35">
      <c r="A17" s="5" t="s">
        <v>11</v>
      </c>
      <c r="B17" s="6" t="s">
        <v>12</v>
      </c>
      <c r="C17" s="6" t="s">
        <v>13</v>
      </c>
      <c r="D17" s="6" t="s">
        <v>14</v>
      </c>
      <c r="E17" s="6" t="s">
        <v>15</v>
      </c>
      <c r="F17" s="6" t="s">
        <v>16</v>
      </c>
      <c r="G17" s="7" t="s">
        <v>17</v>
      </c>
    </row>
    <row r="18" spans="1:8" x14ac:dyDescent="0.35">
      <c r="A18" s="34"/>
      <c r="B18" s="8" t="s">
        <v>18</v>
      </c>
      <c r="C18" s="8"/>
      <c r="D18" s="8"/>
      <c r="E18" s="8"/>
      <c r="F18" s="8" t="s">
        <v>40</v>
      </c>
      <c r="G18" s="9" t="s">
        <v>41</v>
      </c>
    </row>
    <row r="19" spans="1:8" x14ac:dyDescent="0.35">
      <c r="A19" s="35"/>
      <c r="B19" t="s">
        <v>18</v>
      </c>
      <c r="F19" t="s">
        <v>42</v>
      </c>
      <c r="G19" s="2" t="s">
        <v>43</v>
      </c>
    </row>
    <row r="20" spans="1:8" x14ac:dyDescent="0.35">
      <c r="A20" s="36"/>
      <c r="B20" s="3" t="s">
        <v>23</v>
      </c>
      <c r="C20" s="3"/>
      <c r="D20" s="3"/>
      <c r="E20" s="3"/>
      <c r="F20" s="3" t="s">
        <v>44</v>
      </c>
      <c r="G20" s="4" t="s">
        <v>45</v>
      </c>
    </row>
    <row r="23" spans="1:8" x14ac:dyDescent="0.35">
      <c r="A23" s="1" t="s">
        <v>46</v>
      </c>
    </row>
    <row r="25" spans="1:8" x14ac:dyDescent="0.35">
      <c r="A25" s="5" t="s">
        <v>11</v>
      </c>
      <c r="B25" s="6" t="s">
        <v>12</v>
      </c>
      <c r="C25" s="6" t="s">
        <v>13</v>
      </c>
      <c r="D25" s="6" t="s">
        <v>14</v>
      </c>
      <c r="E25" s="6" t="s">
        <v>15</v>
      </c>
      <c r="F25" s="6" t="s">
        <v>16</v>
      </c>
      <c r="G25" s="7" t="s">
        <v>17</v>
      </c>
    </row>
    <row r="26" spans="1:8" x14ac:dyDescent="0.35">
      <c r="A26" s="46"/>
      <c r="B26" s="47" t="s">
        <v>29</v>
      </c>
      <c r="C26" s="47"/>
      <c r="D26" s="47"/>
      <c r="E26" s="47"/>
      <c r="F26" s="47" t="s">
        <v>47</v>
      </c>
      <c r="G26" s="48" t="s">
        <v>48</v>
      </c>
      <c r="H26" s="49" t="s">
        <v>49</v>
      </c>
    </row>
    <row r="27" spans="1:8" x14ac:dyDescent="0.35">
      <c r="A27" s="35"/>
      <c r="B27" t="s">
        <v>18</v>
      </c>
      <c r="F27" t="s">
        <v>50</v>
      </c>
      <c r="G27" s="2" t="s">
        <v>51</v>
      </c>
    </row>
    <row r="28" spans="1:8" x14ac:dyDescent="0.35">
      <c r="A28" s="43"/>
      <c r="B28" s="44" t="s">
        <v>29</v>
      </c>
      <c r="C28" s="44"/>
      <c r="D28" s="44"/>
      <c r="E28" s="44"/>
      <c r="F28" s="44" t="s">
        <v>52</v>
      </c>
      <c r="G28" s="45" t="s">
        <v>53</v>
      </c>
      <c r="H28" s="49" t="s">
        <v>32</v>
      </c>
    </row>
    <row r="29" spans="1:8" x14ac:dyDescent="0.35">
      <c r="A29" s="35"/>
      <c r="B29" t="s">
        <v>18</v>
      </c>
      <c r="F29" t="s">
        <v>54</v>
      </c>
      <c r="G29" s="2" t="s">
        <v>55</v>
      </c>
    </row>
    <row r="30" spans="1:8" x14ac:dyDescent="0.35">
      <c r="A30" s="35"/>
      <c r="B30" t="s">
        <v>56</v>
      </c>
      <c r="F30" t="s">
        <v>57</v>
      </c>
      <c r="G30" s="2" t="s">
        <v>58</v>
      </c>
    </row>
    <row r="31" spans="1:8" x14ac:dyDescent="0.35">
      <c r="A31" s="43"/>
      <c r="B31" s="44" t="s">
        <v>59</v>
      </c>
      <c r="C31" s="44"/>
      <c r="D31" s="44"/>
      <c r="E31" s="44"/>
      <c r="F31" s="44" t="s">
        <v>60</v>
      </c>
      <c r="G31" s="45" t="s">
        <v>61</v>
      </c>
      <c r="H31" s="49" t="s">
        <v>32</v>
      </c>
    </row>
    <row r="32" spans="1:8" x14ac:dyDescent="0.35">
      <c r="A32" s="35"/>
      <c r="B32" t="s">
        <v>18</v>
      </c>
      <c r="F32" t="s">
        <v>62</v>
      </c>
      <c r="G32" s="2" t="s">
        <v>63</v>
      </c>
    </row>
    <row r="33" spans="1:8" x14ac:dyDescent="0.35">
      <c r="A33" s="35"/>
      <c r="B33" t="s">
        <v>18</v>
      </c>
      <c r="F33" t="s">
        <v>64</v>
      </c>
      <c r="G33" s="2" t="s">
        <v>65</v>
      </c>
    </row>
    <row r="34" spans="1:8" x14ac:dyDescent="0.35">
      <c r="A34" s="36"/>
      <c r="B34" s="3" t="s">
        <v>23</v>
      </c>
      <c r="C34" s="3"/>
      <c r="D34" s="3"/>
      <c r="E34" s="3"/>
      <c r="F34" s="3" t="s">
        <v>66</v>
      </c>
      <c r="G34" s="4" t="s">
        <v>67</v>
      </c>
    </row>
    <row r="37" spans="1:8" x14ac:dyDescent="0.35">
      <c r="A37" s="1" t="s">
        <v>68</v>
      </c>
      <c r="B37" s="25"/>
      <c r="C37" s="31"/>
      <c r="D37" s="26"/>
      <c r="E37" s="25"/>
      <c r="F37" s="26"/>
      <c r="G37" s="26"/>
    </row>
    <row r="38" spans="1:8" x14ac:dyDescent="0.35">
      <c r="A38" s="1"/>
      <c r="B38" s="25"/>
      <c r="C38" s="31"/>
      <c r="D38" s="26"/>
      <c r="E38" s="25"/>
      <c r="F38" s="26"/>
      <c r="G38" s="26"/>
    </row>
    <row r="39" spans="1:8" x14ac:dyDescent="0.35">
      <c r="A39" s="5" t="s">
        <v>11</v>
      </c>
      <c r="B39" s="6" t="s">
        <v>12</v>
      </c>
      <c r="C39" s="6" t="s">
        <v>13</v>
      </c>
      <c r="D39" s="6" t="s">
        <v>14</v>
      </c>
      <c r="E39" s="6" t="s">
        <v>15</v>
      </c>
      <c r="F39" s="6" t="s">
        <v>16</v>
      </c>
      <c r="G39" s="7" t="s">
        <v>17</v>
      </c>
    </row>
    <row r="40" spans="1:8" x14ac:dyDescent="0.35">
      <c r="A40" s="46"/>
      <c r="B40" s="47" t="s">
        <v>29</v>
      </c>
      <c r="C40" s="47"/>
      <c r="D40" s="47"/>
      <c r="E40" s="47"/>
      <c r="F40" s="47" t="s">
        <v>69</v>
      </c>
      <c r="G40" s="48" t="s">
        <v>70</v>
      </c>
      <c r="H40" s="49" t="s">
        <v>71</v>
      </c>
    </row>
    <row r="41" spans="1:8" x14ac:dyDescent="0.35">
      <c r="A41" s="35"/>
      <c r="B41" t="s">
        <v>18</v>
      </c>
      <c r="F41" t="s">
        <v>72</v>
      </c>
      <c r="G41" s="2" t="s">
        <v>73</v>
      </c>
    </row>
    <row r="42" spans="1:8" x14ac:dyDescent="0.35">
      <c r="A42" s="43"/>
      <c r="B42" s="44" t="s">
        <v>29</v>
      </c>
      <c r="C42" s="44"/>
      <c r="D42" s="44"/>
      <c r="E42" s="44"/>
      <c r="F42" s="44" t="s">
        <v>74</v>
      </c>
      <c r="G42" s="45" t="s">
        <v>75</v>
      </c>
      <c r="H42" s="49" t="s">
        <v>32</v>
      </c>
    </row>
    <row r="43" spans="1:8" x14ac:dyDescent="0.35">
      <c r="A43" s="35"/>
      <c r="B43" t="s">
        <v>18</v>
      </c>
      <c r="F43" t="s">
        <v>76</v>
      </c>
      <c r="G43" s="2" t="s">
        <v>77</v>
      </c>
    </row>
    <row r="44" spans="1:8" x14ac:dyDescent="0.35">
      <c r="A44" s="35"/>
      <c r="B44" t="s">
        <v>56</v>
      </c>
      <c r="F44" t="s">
        <v>78</v>
      </c>
      <c r="G44" s="2" t="s">
        <v>79</v>
      </c>
    </row>
    <row r="45" spans="1:8" x14ac:dyDescent="0.35">
      <c r="A45" s="43"/>
      <c r="B45" s="44" t="s">
        <v>59</v>
      </c>
      <c r="C45" s="44"/>
      <c r="D45" s="44"/>
      <c r="E45" s="44"/>
      <c r="F45" s="44" t="s">
        <v>80</v>
      </c>
      <c r="G45" s="45" t="s">
        <v>81</v>
      </c>
      <c r="H45" s="49" t="s">
        <v>32</v>
      </c>
    </row>
    <row r="46" spans="1:8" x14ac:dyDescent="0.35">
      <c r="A46" s="35"/>
      <c r="B46" t="s">
        <v>18</v>
      </c>
      <c r="F46" t="s">
        <v>82</v>
      </c>
      <c r="G46" s="2" t="s">
        <v>83</v>
      </c>
    </row>
    <row r="47" spans="1:8" x14ac:dyDescent="0.35">
      <c r="A47" s="36"/>
      <c r="B47" s="3" t="s">
        <v>23</v>
      </c>
      <c r="C47" s="3"/>
      <c r="D47" s="3"/>
      <c r="E47" s="3"/>
      <c r="F47" s="3" t="s">
        <v>84</v>
      </c>
      <c r="G47" s="4" t="s">
        <v>85</v>
      </c>
    </row>
    <row r="50" spans="1:7" x14ac:dyDescent="0.35">
      <c r="A50" s="1" t="s">
        <v>86</v>
      </c>
    </row>
    <row r="52" spans="1:7" x14ac:dyDescent="0.35">
      <c r="A52" s="5" t="s">
        <v>11</v>
      </c>
      <c r="B52" s="6" t="s">
        <v>12</v>
      </c>
      <c r="C52" s="6" t="s">
        <v>13</v>
      </c>
      <c r="D52" s="6" t="s">
        <v>14</v>
      </c>
      <c r="E52" s="6" t="s">
        <v>15</v>
      </c>
      <c r="F52" s="6" t="s">
        <v>16</v>
      </c>
      <c r="G52" s="7" t="s">
        <v>17</v>
      </c>
    </row>
    <row r="53" spans="1:7" x14ac:dyDescent="0.35">
      <c r="A53" s="34"/>
      <c r="B53" s="8" t="s">
        <v>18</v>
      </c>
      <c r="C53" s="8"/>
      <c r="D53" s="8"/>
      <c r="E53" s="8"/>
      <c r="F53" s="8" t="s">
        <v>87</v>
      </c>
      <c r="G53" s="9" t="s">
        <v>88</v>
      </c>
    </row>
    <row r="54" spans="1:7" x14ac:dyDescent="0.35">
      <c r="A54" s="35"/>
      <c r="B54" t="s">
        <v>23</v>
      </c>
      <c r="F54" t="s">
        <v>89</v>
      </c>
      <c r="G54" s="2" t="s">
        <v>90</v>
      </c>
    </row>
    <row r="55" spans="1:7" x14ac:dyDescent="0.35">
      <c r="A55" s="35"/>
      <c r="B55" t="s">
        <v>23</v>
      </c>
      <c r="F55" t="s">
        <v>91</v>
      </c>
      <c r="G55" s="2" t="s">
        <v>92</v>
      </c>
    </row>
    <row r="56" spans="1:7" x14ac:dyDescent="0.35">
      <c r="A56" s="35"/>
      <c r="B56" t="s">
        <v>23</v>
      </c>
      <c r="F56" t="s">
        <v>93</v>
      </c>
      <c r="G56" s="2" t="s">
        <v>94</v>
      </c>
    </row>
    <row r="57" spans="1:7" x14ac:dyDescent="0.35">
      <c r="A57" s="35"/>
      <c r="B57" t="s">
        <v>23</v>
      </c>
      <c r="F57" t="s">
        <v>95</v>
      </c>
      <c r="G57" s="2" t="s">
        <v>96</v>
      </c>
    </row>
    <row r="58" spans="1:7" x14ac:dyDescent="0.35">
      <c r="A58" s="35"/>
      <c r="B58" t="s">
        <v>23</v>
      </c>
      <c r="F58" t="s">
        <v>97</v>
      </c>
      <c r="G58" s="2" t="s">
        <v>98</v>
      </c>
    </row>
    <row r="59" spans="1:7" x14ac:dyDescent="0.35">
      <c r="A59" s="35"/>
      <c r="B59" t="s">
        <v>23</v>
      </c>
      <c r="F59" t="s">
        <v>99</v>
      </c>
      <c r="G59" s="2" t="s">
        <v>100</v>
      </c>
    </row>
    <row r="60" spans="1:7" x14ac:dyDescent="0.35">
      <c r="A60" s="35"/>
      <c r="B60" t="s">
        <v>23</v>
      </c>
      <c r="F60" t="s">
        <v>101</v>
      </c>
      <c r="G60" s="2" t="s">
        <v>102</v>
      </c>
    </row>
    <row r="61" spans="1:7" x14ac:dyDescent="0.35">
      <c r="A61" s="35"/>
      <c r="B61" t="s">
        <v>23</v>
      </c>
      <c r="F61" t="s">
        <v>103</v>
      </c>
      <c r="G61" s="2" t="s">
        <v>104</v>
      </c>
    </row>
    <row r="62" spans="1:7" x14ac:dyDescent="0.35">
      <c r="A62" s="35"/>
      <c r="B62" t="s">
        <v>23</v>
      </c>
      <c r="F62" t="s">
        <v>105</v>
      </c>
      <c r="G62" s="2" t="s">
        <v>106</v>
      </c>
    </row>
    <row r="63" spans="1:7" x14ac:dyDescent="0.35">
      <c r="A63" s="35"/>
      <c r="B63" t="s">
        <v>23</v>
      </c>
      <c r="F63" t="s">
        <v>107</v>
      </c>
      <c r="G63" s="2" t="s">
        <v>108</v>
      </c>
    </row>
    <row r="64" spans="1:7" x14ac:dyDescent="0.35">
      <c r="A64" s="35"/>
      <c r="B64" t="s">
        <v>23</v>
      </c>
      <c r="F64" t="s">
        <v>109</v>
      </c>
      <c r="G64" s="2" t="s">
        <v>110</v>
      </c>
    </row>
    <row r="65" spans="1:8" x14ac:dyDescent="0.35">
      <c r="A65" s="35"/>
      <c r="B65" t="s">
        <v>23</v>
      </c>
      <c r="F65" t="s">
        <v>111</v>
      </c>
      <c r="G65" s="2" t="s">
        <v>112</v>
      </c>
    </row>
    <row r="66" spans="1:8" x14ac:dyDescent="0.35">
      <c r="A66" s="35"/>
      <c r="B66" t="s">
        <v>113</v>
      </c>
      <c r="F66" t="s">
        <v>114</v>
      </c>
      <c r="G66" s="2" t="s">
        <v>115</v>
      </c>
    </row>
    <row r="67" spans="1:8" x14ac:dyDescent="0.35">
      <c r="A67" s="35"/>
      <c r="B67" t="s">
        <v>113</v>
      </c>
      <c r="F67" t="s">
        <v>116</v>
      </c>
      <c r="G67" s="2" t="s">
        <v>117</v>
      </c>
    </row>
    <row r="68" spans="1:8" x14ac:dyDescent="0.35">
      <c r="A68" s="35"/>
      <c r="B68" t="s">
        <v>29</v>
      </c>
      <c r="F68" t="s">
        <v>118</v>
      </c>
      <c r="G68" s="2" t="s">
        <v>119</v>
      </c>
    </row>
    <row r="69" spans="1:8" x14ac:dyDescent="0.35">
      <c r="A69" s="35"/>
      <c r="B69" t="s">
        <v>29</v>
      </c>
      <c r="F69" t="s">
        <v>120</v>
      </c>
      <c r="G69" s="2" t="s">
        <v>121</v>
      </c>
    </row>
    <row r="70" spans="1:8" x14ac:dyDescent="0.35">
      <c r="A70" s="35"/>
      <c r="B70" t="s">
        <v>18</v>
      </c>
      <c r="F70" t="s">
        <v>122</v>
      </c>
      <c r="G70" s="2" t="s">
        <v>123</v>
      </c>
    </row>
    <row r="71" spans="1:8" x14ac:dyDescent="0.35">
      <c r="A71" s="35"/>
      <c r="B71" t="s">
        <v>18</v>
      </c>
      <c r="F71" t="s">
        <v>124</v>
      </c>
      <c r="G71" s="2" t="s">
        <v>125</v>
      </c>
    </row>
    <row r="72" spans="1:8" x14ac:dyDescent="0.35">
      <c r="A72" s="43"/>
      <c r="B72" s="44"/>
      <c r="C72" s="44"/>
      <c r="D72" s="44"/>
      <c r="E72" s="44"/>
      <c r="F72" s="44" t="s">
        <v>126</v>
      </c>
      <c r="G72" s="45" t="s">
        <v>127</v>
      </c>
      <c r="H72" s="49" t="s">
        <v>32</v>
      </c>
    </row>
    <row r="73" spans="1:8" x14ac:dyDescent="0.35">
      <c r="A73" s="43"/>
      <c r="B73" s="44"/>
      <c r="C73" s="44"/>
      <c r="D73" s="44"/>
      <c r="E73" s="44"/>
      <c r="F73" s="44" t="s">
        <v>128</v>
      </c>
      <c r="G73" s="45" t="s">
        <v>129</v>
      </c>
      <c r="H73" s="49" t="s">
        <v>32</v>
      </c>
    </row>
    <row r="74" spans="1:8" x14ac:dyDescent="0.35">
      <c r="A74" s="43"/>
      <c r="B74" s="44"/>
      <c r="C74" s="44"/>
      <c r="D74" s="44"/>
      <c r="E74" s="44"/>
      <c r="F74" s="44" t="s">
        <v>130</v>
      </c>
      <c r="G74" s="45" t="s">
        <v>131</v>
      </c>
      <c r="H74" s="49" t="s">
        <v>32</v>
      </c>
    </row>
    <row r="75" spans="1:8" x14ac:dyDescent="0.35">
      <c r="A75" s="43"/>
      <c r="B75" s="44"/>
      <c r="C75" s="44"/>
      <c r="D75" s="44"/>
      <c r="E75" s="44"/>
      <c r="F75" s="44" t="s">
        <v>132</v>
      </c>
      <c r="G75" s="45" t="s">
        <v>133</v>
      </c>
      <c r="H75" s="49" t="s">
        <v>32</v>
      </c>
    </row>
    <row r="76" spans="1:8" x14ac:dyDescent="0.35">
      <c r="A76" s="43"/>
      <c r="B76" s="44"/>
      <c r="C76" s="44"/>
      <c r="D76" s="44"/>
      <c r="E76" s="44"/>
      <c r="F76" s="44" t="s">
        <v>134</v>
      </c>
      <c r="G76" s="45" t="s">
        <v>135</v>
      </c>
      <c r="H76" s="49" t="s">
        <v>32</v>
      </c>
    </row>
    <row r="77" spans="1:8" x14ac:dyDescent="0.35">
      <c r="A77" s="43"/>
      <c r="B77" s="44"/>
      <c r="C77" s="44"/>
      <c r="D77" s="44"/>
      <c r="E77" s="44"/>
      <c r="F77" s="44" t="s">
        <v>136</v>
      </c>
      <c r="G77" s="45" t="s">
        <v>137</v>
      </c>
      <c r="H77" s="49" t="s">
        <v>32</v>
      </c>
    </row>
    <row r="78" spans="1:8" x14ac:dyDescent="0.35">
      <c r="A78" s="43"/>
      <c r="B78" s="44"/>
      <c r="C78" s="44"/>
      <c r="D78" s="44"/>
      <c r="E78" s="44"/>
      <c r="F78" s="44" t="s">
        <v>138</v>
      </c>
      <c r="G78" s="45" t="s">
        <v>139</v>
      </c>
      <c r="H78" s="49" t="s">
        <v>32</v>
      </c>
    </row>
    <row r="79" spans="1:8" x14ac:dyDescent="0.35">
      <c r="A79" s="43"/>
      <c r="B79" s="44"/>
      <c r="C79" s="44"/>
      <c r="D79" s="44"/>
      <c r="E79" s="44"/>
      <c r="F79" s="44" t="s">
        <v>140</v>
      </c>
      <c r="G79" s="45" t="s">
        <v>141</v>
      </c>
      <c r="H79" s="49" t="s">
        <v>32</v>
      </c>
    </row>
    <row r="80" spans="1:8" x14ac:dyDescent="0.35">
      <c r="A80" s="50"/>
      <c r="B80" s="51"/>
      <c r="C80" s="51"/>
      <c r="D80" s="51"/>
      <c r="E80" s="51"/>
      <c r="F80" s="51" t="s">
        <v>142</v>
      </c>
      <c r="G80" s="52" t="s">
        <v>143</v>
      </c>
      <c r="H80" s="49" t="s">
        <v>32</v>
      </c>
    </row>
    <row r="83" spans="1:8" x14ac:dyDescent="0.35">
      <c r="A83" s="1" t="s">
        <v>144</v>
      </c>
    </row>
    <row r="85" spans="1:8" x14ac:dyDescent="0.35">
      <c r="A85" s="5" t="s">
        <v>11</v>
      </c>
      <c r="B85" s="6" t="s">
        <v>12</v>
      </c>
      <c r="C85" s="6" t="s">
        <v>13</v>
      </c>
      <c r="D85" s="6" t="s">
        <v>14</v>
      </c>
      <c r="E85" s="6" t="s">
        <v>15</v>
      </c>
      <c r="F85" s="6" t="s">
        <v>16</v>
      </c>
      <c r="G85" s="7" t="s">
        <v>17</v>
      </c>
    </row>
    <row r="86" spans="1:8" x14ac:dyDescent="0.35">
      <c r="A86" s="34"/>
      <c r="B86" s="8" t="s">
        <v>18</v>
      </c>
      <c r="C86" s="8"/>
      <c r="D86" s="8"/>
      <c r="E86" s="8"/>
      <c r="F86" s="8" t="s">
        <v>145</v>
      </c>
      <c r="G86" s="9" t="s">
        <v>146</v>
      </c>
    </row>
    <row r="87" spans="1:8" x14ac:dyDescent="0.35">
      <c r="A87" s="35"/>
      <c r="B87" t="s">
        <v>56</v>
      </c>
      <c r="F87" t="s">
        <v>147</v>
      </c>
      <c r="G87" s="2" t="s">
        <v>148</v>
      </c>
    </row>
    <row r="88" spans="1:8" x14ac:dyDescent="0.35">
      <c r="A88" s="43"/>
      <c r="B88" s="44" t="s">
        <v>59</v>
      </c>
      <c r="C88" s="44"/>
      <c r="D88" s="44"/>
      <c r="E88" s="44"/>
      <c r="F88" s="44" t="s">
        <v>149</v>
      </c>
      <c r="G88" s="45" t="s">
        <v>150</v>
      </c>
      <c r="H88" s="49" t="s">
        <v>32</v>
      </c>
    </row>
    <row r="89" spans="1:8" x14ac:dyDescent="0.35">
      <c r="A89" s="35"/>
      <c r="B89" t="s">
        <v>18</v>
      </c>
      <c r="F89" t="s">
        <v>151</v>
      </c>
      <c r="G89" s="2" t="s">
        <v>152</v>
      </c>
      <c r="H89" s="49"/>
    </row>
    <row r="90" spans="1:8" x14ac:dyDescent="0.35">
      <c r="A90" s="35"/>
      <c r="B90" t="s">
        <v>18</v>
      </c>
      <c r="F90" t="s">
        <v>153</v>
      </c>
      <c r="G90" s="2" t="s">
        <v>154</v>
      </c>
    </row>
    <row r="91" spans="1:8" x14ac:dyDescent="0.35">
      <c r="A91" s="35"/>
      <c r="B91" t="s">
        <v>18</v>
      </c>
      <c r="F91" t="s">
        <v>155</v>
      </c>
      <c r="G91" s="2" t="s">
        <v>156</v>
      </c>
    </row>
    <row r="92" spans="1:8" x14ac:dyDescent="0.35">
      <c r="A92" s="35"/>
      <c r="B92" t="s">
        <v>18</v>
      </c>
      <c r="F92" t="s">
        <v>157</v>
      </c>
      <c r="G92" s="2" t="s">
        <v>158</v>
      </c>
    </row>
    <row r="93" spans="1:8" x14ac:dyDescent="0.35">
      <c r="A93" s="35"/>
      <c r="B93" t="s">
        <v>18</v>
      </c>
      <c r="F93" t="s">
        <v>159</v>
      </c>
      <c r="G93" s="2" t="s">
        <v>160</v>
      </c>
    </row>
    <row r="94" spans="1:8" x14ac:dyDescent="0.35">
      <c r="A94" s="35"/>
      <c r="B94" t="s">
        <v>18</v>
      </c>
      <c r="F94" t="s">
        <v>161</v>
      </c>
      <c r="G94" s="2" t="s">
        <v>162</v>
      </c>
    </row>
    <row r="95" spans="1:8" x14ac:dyDescent="0.35">
      <c r="A95" s="35"/>
      <c r="B95" t="s">
        <v>18</v>
      </c>
      <c r="F95" t="s">
        <v>163</v>
      </c>
      <c r="G95" s="2" t="s">
        <v>164</v>
      </c>
    </row>
    <row r="96" spans="1:8" x14ac:dyDescent="0.35">
      <c r="A96" s="35"/>
      <c r="B96" t="s">
        <v>18</v>
      </c>
      <c r="F96" t="s">
        <v>165</v>
      </c>
      <c r="G96" s="2" t="s">
        <v>166</v>
      </c>
    </row>
    <row r="97" spans="1:8" x14ac:dyDescent="0.35">
      <c r="A97" s="35"/>
      <c r="B97" t="s">
        <v>18</v>
      </c>
      <c r="F97" t="s">
        <v>167</v>
      </c>
      <c r="G97" s="2" t="s">
        <v>168</v>
      </c>
    </row>
    <row r="98" spans="1:8" x14ac:dyDescent="0.35">
      <c r="A98" s="35"/>
      <c r="B98" t="s">
        <v>18</v>
      </c>
      <c r="F98" t="s">
        <v>169</v>
      </c>
      <c r="G98" s="2" t="s">
        <v>170</v>
      </c>
    </row>
    <row r="99" spans="1:8" x14ac:dyDescent="0.35">
      <c r="A99" s="36"/>
      <c r="B99" s="3" t="s">
        <v>18</v>
      </c>
      <c r="C99" s="3"/>
      <c r="D99" s="3"/>
      <c r="E99" s="3"/>
      <c r="F99" s="3" t="s">
        <v>171</v>
      </c>
      <c r="G99" s="4" t="s">
        <v>172</v>
      </c>
    </row>
    <row r="102" spans="1:8" x14ac:dyDescent="0.35">
      <c r="A102" s="1" t="s">
        <v>173</v>
      </c>
    </row>
    <row r="104" spans="1:8" x14ac:dyDescent="0.35">
      <c r="A104" s="5" t="s">
        <v>11</v>
      </c>
      <c r="B104" s="6" t="s">
        <v>12</v>
      </c>
      <c r="C104" s="6" t="s">
        <v>13</v>
      </c>
      <c r="D104" s="6" t="s">
        <v>14</v>
      </c>
      <c r="E104" s="6" t="s">
        <v>15</v>
      </c>
      <c r="F104" s="6" t="s">
        <v>16</v>
      </c>
      <c r="G104" s="7" t="s">
        <v>17</v>
      </c>
    </row>
    <row r="105" spans="1:8" x14ac:dyDescent="0.35">
      <c r="A105" s="34"/>
      <c r="B105" s="8" t="s">
        <v>18</v>
      </c>
      <c r="C105" s="8"/>
      <c r="D105" s="8"/>
      <c r="E105" s="8"/>
      <c r="F105" s="8" t="s">
        <v>174</v>
      </c>
      <c r="G105" s="9" t="s">
        <v>175</v>
      </c>
    </row>
    <row r="106" spans="1:8" x14ac:dyDescent="0.35">
      <c r="A106" s="35"/>
      <c r="B106" t="s">
        <v>56</v>
      </c>
      <c r="F106" t="s">
        <v>176</v>
      </c>
      <c r="G106" s="2" t="s">
        <v>177</v>
      </c>
    </row>
    <row r="107" spans="1:8" x14ac:dyDescent="0.35">
      <c r="A107" s="43"/>
      <c r="B107" s="44" t="s">
        <v>59</v>
      </c>
      <c r="C107" s="44"/>
      <c r="D107" s="44"/>
      <c r="E107" s="44"/>
      <c r="F107" s="44" t="s">
        <v>178</v>
      </c>
      <c r="G107" s="45" t="s">
        <v>179</v>
      </c>
      <c r="H107" s="49" t="s">
        <v>32</v>
      </c>
    </row>
    <row r="108" spans="1:8" x14ac:dyDescent="0.35">
      <c r="A108" s="35"/>
      <c r="B108" t="s">
        <v>18</v>
      </c>
      <c r="F108" t="s">
        <v>180</v>
      </c>
      <c r="G108" s="2" t="s">
        <v>181</v>
      </c>
    </row>
    <row r="109" spans="1:8" x14ac:dyDescent="0.35">
      <c r="A109" s="35"/>
      <c r="B109" t="s">
        <v>18</v>
      </c>
      <c r="F109" t="s">
        <v>182</v>
      </c>
      <c r="G109" s="2" t="s">
        <v>183</v>
      </c>
    </row>
    <row r="110" spans="1:8" x14ac:dyDescent="0.35">
      <c r="A110" s="35"/>
      <c r="B110" t="s">
        <v>18</v>
      </c>
      <c r="F110" t="s">
        <v>184</v>
      </c>
      <c r="G110" s="2" t="s">
        <v>185</v>
      </c>
    </row>
    <row r="111" spans="1:8" x14ac:dyDescent="0.35">
      <c r="A111" s="35"/>
      <c r="B111" t="s">
        <v>18</v>
      </c>
      <c r="F111" t="s">
        <v>186</v>
      </c>
      <c r="G111" s="2" t="s">
        <v>187</v>
      </c>
    </row>
    <row r="112" spans="1:8" x14ac:dyDescent="0.35">
      <c r="A112" s="35"/>
      <c r="B112" t="s">
        <v>18</v>
      </c>
      <c r="F112" t="s">
        <v>188</v>
      </c>
      <c r="G112" s="2" t="s">
        <v>189</v>
      </c>
    </row>
    <row r="113" spans="1:7" x14ac:dyDescent="0.35">
      <c r="A113" s="35"/>
      <c r="B113" t="s">
        <v>18</v>
      </c>
      <c r="F113" t="s">
        <v>190</v>
      </c>
      <c r="G113" s="2" t="s">
        <v>191</v>
      </c>
    </row>
    <row r="114" spans="1:7" x14ac:dyDescent="0.35">
      <c r="A114" s="35"/>
      <c r="B114" t="s">
        <v>18</v>
      </c>
      <c r="F114" t="s">
        <v>192</v>
      </c>
      <c r="G114" s="2" t="s">
        <v>193</v>
      </c>
    </row>
    <row r="115" spans="1:7" x14ac:dyDescent="0.35">
      <c r="A115" s="35"/>
      <c r="B115" t="s">
        <v>18</v>
      </c>
      <c r="F115" t="s">
        <v>194</v>
      </c>
      <c r="G115" s="2" t="s">
        <v>195</v>
      </c>
    </row>
    <row r="116" spans="1:7" x14ac:dyDescent="0.35">
      <c r="A116" s="35"/>
      <c r="B116" t="s">
        <v>18</v>
      </c>
      <c r="F116" t="s">
        <v>196</v>
      </c>
      <c r="G116" s="2" t="s">
        <v>197</v>
      </c>
    </row>
    <row r="117" spans="1:7" x14ac:dyDescent="0.35">
      <c r="A117" s="35"/>
      <c r="B117" t="s">
        <v>18</v>
      </c>
      <c r="F117" t="s">
        <v>198</v>
      </c>
      <c r="G117" s="2" t="s">
        <v>199</v>
      </c>
    </row>
    <row r="118" spans="1:7" x14ac:dyDescent="0.35">
      <c r="A118" s="36"/>
      <c r="B118" s="3" t="s">
        <v>18</v>
      </c>
      <c r="C118" s="3"/>
      <c r="D118" s="3"/>
      <c r="E118" s="3"/>
      <c r="F118" s="3" t="s">
        <v>200</v>
      </c>
      <c r="G118" s="4" t="s">
        <v>201</v>
      </c>
    </row>
    <row r="121" spans="1:7" x14ac:dyDescent="0.35">
      <c r="A121" s="1" t="s">
        <v>202</v>
      </c>
    </row>
    <row r="123" spans="1:7" x14ac:dyDescent="0.35">
      <c r="A123" s="5" t="s">
        <v>11</v>
      </c>
      <c r="B123" s="6" t="s">
        <v>12</v>
      </c>
      <c r="C123" s="6" t="s">
        <v>13</v>
      </c>
      <c r="D123" s="6" t="s">
        <v>14</v>
      </c>
      <c r="E123" s="6" t="s">
        <v>15</v>
      </c>
      <c r="F123" s="6" t="s">
        <v>16</v>
      </c>
      <c r="G123" s="7" t="s">
        <v>17</v>
      </c>
    </row>
    <row r="124" spans="1:7" x14ac:dyDescent="0.35">
      <c r="A124" s="34"/>
      <c r="B124" s="8" t="s">
        <v>18</v>
      </c>
      <c r="C124" s="8"/>
      <c r="D124" s="8"/>
      <c r="E124" s="8"/>
      <c r="F124" s="8" t="s">
        <v>203</v>
      </c>
      <c r="G124" s="9" t="s">
        <v>204</v>
      </c>
    </row>
    <row r="125" spans="1:7" x14ac:dyDescent="0.35">
      <c r="A125" s="35"/>
      <c r="B125" t="s">
        <v>18</v>
      </c>
      <c r="F125" t="s">
        <v>205</v>
      </c>
      <c r="G125" s="2" t="s">
        <v>206</v>
      </c>
    </row>
    <row r="126" spans="1:7" x14ac:dyDescent="0.35">
      <c r="A126" s="35"/>
      <c r="B126" t="s">
        <v>23</v>
      </c>
      <c r="F126" t="s">
        <v>207</v>
      </c>
      <c r="G126" s="2" t="s">
        <v>208</v>
      </c>
    </row>
    <row r="127" spans="1:7" x14ac:dyDescent="0.35">
      <c r="A127" s="36"/>
      <c r="B127" s="3" t="s">
        <v>18</v>
      </c>
      <c r="C127" s="3"/>
      <c r="D127" s="3"/>
      <c r="E127" s="3"/>
      <c r="F127" s="3" t="s">
        <v>209</v>
      </c>
      <c r="G127" s="4" t="s">
        <v>210</v>
      </c>
    </row>
    <row r="130" spans="1:7" x14ac:dyDescent="0.35">
      <c r="A130" s="1" t="s">
        <v>211</v>
      </c>
    </row>
    <row r="132" spans="1:7" x14ac:dyDescent="0.35">
      <c r="A132" s="5" t="s">
        <v>11</v>
      </c>
      <c r="B132" s="6" t="s">
        <v>12</v>
      </c>
      <c r="C132" s="6" t="s">
        <v>13</v>
      </c>
      <c r="D132" s="6" t="s">
        <v>14</v>
      </c>
      <c r="E132" s="6" t="s">
        <v>15</v>
      </c>
      <c r="F132" s="6" t="s">
        <v>16</v>
      </c>
      <c r="G132" s="7" t="s">
        <v>17</v>
      </c>
    </row>
    <row r="133" spans="1:7" x14ac:dyDescent="0.35">
      <c r="A133" s="34"/>
      <c r="B133" s="8" t="s">
        <v>18</v>
      </c>
      <c r="C133" s="8"/>
      <c r="D133" s="8"/>
      <c r="E133" s="8"/>
      <c r="F133" s="8" t="s">
        <v>212</v>
      </c>
      <c r="G133" s="9" t="s">
        <v>213</v>
      </c>
    </row>
    <row r="134" spans="1:7" x14ac:dyDescent="0.35">
      <c r="A134" s="35"/>
      <c r="B134" t="s">
        <v>18</v>
      </c>
      <c r="F134" t="s">
        <v>214</v>
      </c>
      <c r="G134" s="2" t="s">
        <v>215</v>
      </c>
    </row>
    <row r="135" spans="1:7" x14ac:dyDescent="0.35">
      <c r="A135" s="35"/>
      <c r="B135" t="s">
        <v>23</v>
      </c>
      <c r="F135" t="s">
        <v>216</v>
      </c>
      <c r="G135" s="2" t="s">
        <v>217</v>
      </c>
    </row>
    <row r="136" spans="1:7" x14ac:dyDescent="0.35">
      <c r="A136" s="36"/>
      <c r="B136" s="3" t="s">
        <v>18</v>
      </c>
      <c r="C136" s="3"/>
      <c r="D136" s="3"/>
      <c r="E136" s="3"/>
      <c r="F136" s="3" t="s">
        <v>218</v>
      </c>
      <c r="G136" s="4" t="s">
        <v>219</v>
      </c>
    </row>
    <row r="139" spans="1:7" x14ac:dyDescent="0.35">
      <c r="A139" s="1" t="s">
        <v>220</v>
      </c>
    </row>
    <row r="141" spans="1:7" x14ac:dyDescent="0.35">
      <c r="A141" s="5" t="s">
        <v>11</v>
      </c>
      <c r="B141" s="6" t="s">
        <v>12</v>
      </c>
      <c r="C141" s="6" t="s">
        <v>13</v>
      </c>
      <c r="D141" s="6" t="s">
        <v>14</v>
      </c>
      <c r="E141" s="6" t="s">
        <v>15</v>
      </c>
      <c r="F141" s="6" t="s">
        <v>16</v>
      </c>
      <c r="G141" s="7" t="s">
        <v>17</v>
      </c>
    </row>
    <row r="142" spans="1:7" x14ac:dyDescent="0.35">
      <c r="A142" s="34"/>
      <c r="B142" s="8" t="s">
        <v>18</v>
      </c>
      <c r="C142" s="8"/>
      <c r="D142" s="8"/>
      <c r="E142" s="8"/>
      <c r="F142" s="8" t="s">
        <v>221</v>
      </c>
      <c r="G142" s="9" t="s">
        <v>222</v>
      </c>
    </row>
    <row r="143" spans="1:7" x14ac:dyDescent="0.35">
      <c r="A143" s="35"/>
      <c r="B143" t="s">
        <v>18</v>
      </c>
      <c r="F143" t="s">
        <v>223</v>
      </c>
      <c r="G143" s="2" t="s">
        <v>224</v>
      </c>
    </row>
    <row r="144" spans="1:7" x14ac:dyDescent="0.35">
      <c r="A144" s="35"/>
      <c r="B144" t="s">
        <v>23</v>
      </c>
      <c r="F144" t="s">
        <v>225</v>
      </c>
      <c r="G144" s="2" t="s">
        <v>226</v>
      </c>
    </row>
    <row r="145" spans="1:9" x14ac:dyDescent="0.35">
      <c r="A145" s="35"/>
      <c r="B145" t="s">
        <v>26</v>
      </c>
      <c r="F145" t="s">
        <v>227</v>
      </c>
      <c r="G145" s="2" t="s">
        <v>228</v>
      </c>
    </row>
    <row r="146" spans="1:9" x14ac:dyDescent="0.35">
      <c r="A146" s="43"/>
      <c r="B146" s="44" t="s">
        <v>29</v>
      </c>
      <c r="C146" s="44"/>
      <c r="D146" s="44"/>
      <c r="E146" s="44"/>
      <c r="F146" s="44" t="s">
        <v>229</v>
      </c>
      <c r="G146" s="45" t="s">
        <v>230</v>
      </c>
      <c r="H146" s="49" t="s">
        <v>32</v>
      </c>
    </row>
    <row r="147" spans="1:9" x14ac:dyDescent="0.35">
      <c r="A147" s="35"/>
      <c r="B147" t="s">
        <v>23</v>
      </c>
      <c r="F147" t="s">
        <v>231</v>
      </c>
      <c r="G147" s="2" t="s">
        <v>232</v>
      </c>
    </row>
    <row r="148" spans="1:9" x14ac:dyDescent="0.35">
      <c r="A148" s="35"/>
      <c r="B148" t="s">
        <v>23</v>
      </c>
      <c r="F148" t="s">
        <v>233</v>
      </c>
      <c r="G148" s="2" t="s">
        <v>234</v>
      </c>
    </row>
    <row r="149" spans="1:9" x14ac:dyDescent="0.35">
      <c r="A149" s="36"/>
      <c r="B149" s="3" t="s">
        <v>23</v>
      </c>
      <c r="C149" s="3"/>
      <c r="D149" s="3"/>
      <c r="E149" s="3"/>
      <c r="F149" s="3" t="s">
        <v>235</v>
      </c>
      <c r="G149" s="4" t="s">
        <v>236</v>
      </c>
    </row>
    <row r="152" spans="1:9" x14ac:dyDescent="0.35">
      <c r="A152" s="1" t="s">
        <v>237</v>
      </c>
    </row>
    <row r="153" spans="1:9" x14ac:dyDescent="0.35">
      <c r="A153" s="49" t="s">
        <v>238</v>
      </c>
    </row>
    <row r="156" spans="1:9" x14ac:dyDescent="0.35">
      <c r="A156" s="1" t="s">
        <v>239</v>
      </c>
    </row>
    <row r="158" spans="1:9" x14ac:dyDescent="0.35">
      <c r="A158" s="5"/>
      <c r="B158" s="6"/>
      <c r="C158" s="6"/>
      <c r="D158" s="5" t="s">
        <v>240</v>
      </c>
      <c r="E158" s="5" t="s">
        <v>241</v>
      </c>
      <c r="F158" s="5" t="s">
        <v>242</v>
      </c>
      <c r="G158" s="5" t="s">
        <v>243</v>
      </c>
      <c r="H158" s="79" t="s">
        <v>244</v>
      </c>
    </row>
    <row r="159" spans="1:9" x14ac:dyDescent="0.35">
      <c r="A159" s="35" t="s">
        <v>245</v>
      </c>
      <c r="D159" s="73"/>
      <c r="E159" s="76"/>
      <c r="F159" s="76"/>
      <c r="G159" s="76"/>
      <c r="H159" s="76"/>
      <c r="I159" s="49" t="s">
        <v>246</v>
      </c>
    </row>
    <row r="160" spans="1:9" x14ac:dyDescent="0.35">
      <c r="A160" s="35" t="s">
        <v>247</v>
      </c>
      <c r="D160" s="74"/>
      <c r="E160" s="77"/>
      <c r="F160" s="77"/>
      <c r="G160" s="77"/>
      <c r="H160" s="77"/>
    </row>
    <row r="161" spans="1:8" x14ac:dyDescent="0.35">
      <c r="A161" s="35" t="s">
        <v>248</v>
      </c>
      <c r="D161" s="74"/>
      <c r="E161" s="77"/>
      <c r="F161" s="77"/>
      <c r="G161" s="77"/>
      <c r="H161" s="77"/>
    </row>
    <row r="162" spans="1:8" x14ac:dyDescent="0.35">
      <c r="A162" s="36" t="s">
        <v>249</v>
      </c>
      <c r="B162" s="3"/>
      <c r="C162" s="3"/>
      <c r="D162" s="75"/>
      <c r="E162" s="78"/>
      <c r="F162" s="78"/>
      <c r="G162" s="78"/>
      <c r="H162" s="78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37FD-2B9A-48D0-A8AD-D1828CD2F5A2}">
  <dimension ref="B1:E13"/>
  <sheetViews>
    <sheetView workbookViewId="0"/>
  </sheetViews>
  <sheetFormatPr defaultRowHeight="14.5" x14ac:dyDescent="0.35"/>
  <cols>
    <col min="2" max="2" width="11.81640625" bestFit="1" customWidth="1"/>
    <col min="3" max="3" width="20.453125" bestFit="1" customWidth="1"/>
  </cols>
  <sheetData>
    <row r="1" spans="2:5" x14ac:dyDescent="0.35">
      <c r="B1" t="s">
        <v>842</v>
      </c>
      <c r="C1" t="s">
        <v>843</v>
      </c>
    </row>
    <row r="2" spans="2:5" x14ac:dyDescent="0.35">
      <c r="B2" t="s">
        <v>844</v>
      </c>
      <c r="C2" s="29">
        <v>1252280</v>
      </c>
      <c r="E2" t="s">
        <v>845</v>
      </c>
    </row>
    <row r="3" spans="2:5" x14ac:dyDescent="0.35">
      <c r="B3" t="s">
        <v>846</v>
      </c>
      <c r="C3" s="29">
        <v>992056</v>
      </c>
    </row>
    <row r="4" spans="2:5" x14ac:dyDescent="0.35">
      <c r="B4" t="s">
        <v>847</v>
      </c>
      <c r="C4" s="29">
        <v>707767</v>
      </c>
    </row>
    <row r="5" spans="2:5" x14ac:dyDescent="0.35">
      <c r="B5" t="s">
        <v>848</v>
      </c>
      <c r="C5" s="29">
        <v>655879</v>
      </c>
    </row>
    <row r="6" spans="2:5" x14ac:dyDescent="0.35">
      <c r="B6" t="s">
        <v>849</v>
      </c>
      <c r="C6" s="29">
        <v>81926</v>
      </c>
    </row>
    <row r="7" spans="2:5" x14ac:dyDescent="0.35">
      <c r="B7" t="s">
        <v>850</v>
      </c>
      <c r="C7" s="29">
        <v>80613</v>
      </c>
    </row>
    <row r="8" spans="2:5" x14ac:dyDescent="0.35">
      <c r="B8" t="s">
        <v>851</v>
      </c>
      <c r="C8" s="29">
        <v>58190</v>
      </c>
    </row>
    <row r="9" spans="2:5" x14ac:dyDescent="0.35">
      <c r="B9" t="s">
        <v>852</v>
      </c>
      <c r="C9" s="29">
        <v>55824</v>
      </c>
    </row>
    <row r="10" spans="2:5" x14ac:dyDescent="0.35">
      <c r="B10" t="s">
        <v>853</v>
      </c>
      <c r="C10" s="29">
        <v>19121</v>
      </c>
    </row>
    <row r="11" spans="2:5" x14ac:dyDescent="0.35">
      <c r="B11" t="s">
        <v>854</v>
      </c>
      <c r="C11" s="29">
        <v>515</v>
      </c>
    </row>
    <row r="12" spans="2:5" x14ac:dyDescent="0.35">
      <c r="B12" t="s">
        <v>855</v>
      </c>
      <c r="C12" s="29">
        <v>391</v>
      </c>
    </row>
    <row r="13" spans="2:5" x14ac:dyDescent="0.35">
      <c r="B13" t="s">
        <v>856</v>
      </c>
      <c r="C13" s="29">
        <v>102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workbookViewId="0"/>
  </sheetViews>
  <sheetFormatPr defaultRowHeight="14.5" x14ac:dyDescent="0.35"/>
  <cols>
    <col min="1" max="1" width="26.1796875" customWidth="1"/>
    <col min="2" max="2" width="28.453125" customWidth="1"/>
    <col min="3" max="3" width="14" customWidth="1"/>
    <col min="4" max="4" width="10.7265625" bestFit="1" customWidth="1"/>
    <col min="5" max="5" width="22.1796875" bestFit="1" customWidth="1"/>
    <col min="6" max="6" width="25.54296875" bestFit="1" customWidth="1"/>
    <col min="7" max="7" width="21.54296875" bestFit="1" customWidth="1"/>
    <col min="8" max="8" width="47.453125" bestFit="1" customWidth="1"/>
    <col min="9" max="9" width="29" bestFit="1" customWidth="1"/>
    <col min="10" max="10" width="9.81640625" bestFit="1" customWidth="1"/>
  </cols>
  <sheetData>
    <row r="1" spans="1:10" ht="29" x14ac:dyDescent="0.35">
      <c r="A1" s="130" t="s">
        <v>250</v>
      </c>
      <c r="B1" s="1" t="s">
        <v>9</v>
      </c>
    </row>
    <row r="3" spans="1:10" ht="15" thickBot="1" x14ac:dyDescent="0.4">
      <c r="B3" s="62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58" t="s">
        <v>16</v>
      </c>
      <c r="H3" s="7" t="s">
        <v>17</v>
      </c>
    </row>
    <row r="4" spans="1:10" x14ac:dyDescent="0.35">
      <c r="B4" s="63" t="s">
        <v>251</v>
      </c>
      <c r="C4" s="25" t="s">
        <v>18</v>
      </c>
      <c r="D4" s="31">
        <v>15.12</v>
      </c>
      <c r="E4" s="26" t="s">
        <v>252</v>
      </c>
      <c r="F4" s="26" t="s">
        <v>253</v>
      </c>
      <c r="G4" s="59" t="s">
        <v>19</v>
      </c>
      <c r="H4" s="27" t="s">
        <v>20</v>
      </c>
      <c r="J4" s="26"/>
    </row>
    <row r="5" spans="1:10" x14ac:dyDescent="0.35">
      <c r="B5" s="64" t="s">
        <v>254</v>
      </c>
      <c r="C5" s="25" t="s">
        <v>18</v>
      </c>
      <c r="D5" s="31">
        <v>15.31</v>
      </c>
      <c r="E5" s="26" t="s">
        <v>252</v>
      </c>
      <c r="F5" s="26" t="s">
        <v>253</v>
      </c>
      <c r="G5" s="60" t="s">
        <v>19</v>
      </c>
      <c r="H5" s="27" t="s">
        <v>20</v>
      </c>
      <c r="J5" s="26"/>
    </row>
    <row r="6" spans="1:10" x14ac:dyDescent="0.35">
      <c r="B6" s="64" t="s">
        <v>255</v>
      </c>
      <c r="C6" s="25" t="s">
        <v>18</v>
      </c>
      <c r="D6" s="31">
        <v>30</v>
      </c>
      <c r="E6" s="26" t="s">
        <v>252</v>
      </c>
      <c r="F6" s="26" t="s">
        <v>253</v>
      </c>
      <c r="G6" s="60" t="s">
        <v>19</v>
      </c>
      <c r="H6" s="27" t="s">
        <v>20</v>
      </c>
      <c r="J6" s="26"/>
    </row>
    <row r="7" spans="1:10" x14ac:dyDescent="0.35">
      <c r="B7" s="64" t="s">
        <v>256</v>
      </c>
      <c r="C7" s="25" t="s">
        <v>18</v>
      </c>
      <c r="D7" s="31">
        <v>30</v>
      </c>
      <c r="E7" s="26" t="s">
        <v>252</v>
      </c>
      <c r="F7" s="26" t="s">
        <v>253</v>
      </c>
      <c r="G7" s="60" t="s">
        <v>19</v>
      </c>
      <c r="H7" s="27" t="s">
        <v>20</v>
      </c>
      <c r="J7" s="26"/>
    </row>
    <row r="8" spans="1:10" x14ac:dyDescent="0.35">
      <c r="B8" s="64" t="s">
        <v>257</v>
      </c>
      <c r="C8" s="25" t="s">
        <v>18</v>
      </c>
      <c r="D8" s="31">
        <v>44.53</v>
      </c>
      <c r="E8" s="26" t="s">
        <v>252</v>
      </c>
      <c r="F8" s="26" t="s">
        <v>253</v>
      </c>
      <c r="G8" s="60" t="s">
        <v>19</v>
      </c>
      <c r="H8" s="27" t="s">
        <v>20</v>
      </c>
      <c r="J8" s="26"/>
    </row>
    <row r="9" spans="1:10" x14ac:dyDescent="0.35">
      <c r="B9" s="64" t="s">
        <v>258</v>
      </c>
      <c r="C9" s="25" t="s">
        <v>18</v>
      </c>
      <c r="D9" s="31">
        <v>56.66</v>
      </c>
      <c r="E9" s="26" t="s">
        <v>252</v>
      </c>
      <c r="F9" s="26" t="s">
        <v>253</v>
      </c>
      <c r="G9" s="60" t="s">
        <v>19</v>
      </c>
      <c r="H9" s="27" t="s">
        <v>20</v>
      </c>
      <c r="J9" s="26"/>
    </row>
    <row r="10" spans="1:10" x14ac:dyDescent="0.35">
      <c r="B10" s="64" t="s">
        <v>259</v>
      </c>
      <c r="C10" s="25" t="s">
        <v>18</v>
      </c>
      <c r="D10" s="31">
        <v>68.78</v>
      </c>
      <c r="E10" s="26" t="s">
        <v>252</v>
      </c>
      <c r="F10" s="26" t="s">
        <v>253</v>
      </c>
      <c r="G10" s="60" t="s">
        <v>19</v>
      </c>
      <c r="H10" s="27" t="s">
        <v>20</v>
      </c>
      <c r="J10" s="26"/>
    </row>
    <row r="11" spans="1:10" ht="15" thickBot="1" x14ac:dyDescent="0.4">
      <c r="B11" s="65" t="s">
        <v>260</v>
      </c>
      <c r="C11" s="20" t="s">
        <v>18</v>
      </c>
      <c r="D11" s="32">
        <v>76.31</v>
      </c>
      <c r="E11" s="22" t="s">
        <v>252</v>
      </c>
      <c r="F11" s="22" t="s">
        <v>253</v>
      </c>
      <c r="G11" s="61" t="s">
        <v>19</v>
      </c>
      <c r="H11" s="23" t="s">
        <v>20</v>
      </c>
      <c r="J11" s="26"/>
    </row>
    <row r="12" spans="1:10" ht="15" thickBot="1" x14ac:dyDescent="0.4">
      <c r="B12" s="19" t="s">
        <v>261</v>
      </c>
      <c r="C12" s="15" t="s">
        <v>18</v>
      </c>
      <c r="D12" s="30">
        <v>84.11</v>
      </c>
      <c r="E12" s="12" t="s">
        <v>262</v>
      </c>
      <c r="F12" s="12" t="s">
        <v>263</v>
      </c>
      <c r="G12" s="22" t="s">
        <v>21</v>
      </c>
      <c r="H12" s="13" t="s">
        <v>22</v>
      </c>
    </row>
    <row r="13" spans="1:10" ht="44" thickBot="1" x14ac:dyDescent="0.4">
      <c r="B13" s="14" t="s">
        <v>264</v>
      </c>
      <c r="C13" s="66" t="s">
        <v>23</v>
      </c>
      <c r="D13" s="67">
        <v>1.4622999999999999</v>
      </c>
      <c r="E13" s="17" t="s">
        <v>262</v>
      </c>
      <c r="F13" s="17" t="s">
        <v>263</v>
      </c>
      <c r="G13" s="17" t="s">
        <v>24</v>
      </c>
      <c r="H13" s="18" t="s">
        <v>25</v>
      </c>
    </row>
    <row r="14" spans="1:10" ht="43.5" x14ac:dyDescent="0.35">
      <c r="B14" s="19" t="s">
        <v>265</v>
      </c>
      <c r="C14" s="20" t="s">
        <v>23</v>
      </c>
      <c r="D14" s="21">
        <v>1.4622999999999999</v>
      </c>
      <c r="E14" s="22" t="s">
        <v>262</v>
      </c>
      <c r="F14" s="22" t="s">
        <v>263</v>
      </c>
      <c r="G14" s="22" t="s">
        <v>24</v>
      </c>
      <c r="H14" s="23" t="s">
        <v>25</v>
      </c>
    </row>
    <row r="15" spans="1:10" ht="29" x14ac:dyDescent="0.35">
      <c r="B15" s="24" t="s">
        <v>266</v>
      </c>
      <c r="C15" s="25" t="s">
        <v>23</v>
      </c>
      <c r="D15" s="28">
        <v>1.4622999999999999</v>
      </c>
      <c r="E15" s="26" t="s">
        <v>262</v>
      </c>
      <c r="F15" s="26" t="s">
        <v>263</v>
      </c>
      <c r="G15" s="26" t="s">
        <v>24</v>
      </c>
      <c r="H15" s="27" t="s">
        <v>25</v>
      </c>
    </row>
    <row r="16" spans="1:10" ht="60.65" customHeight="1" x14ac:dyDescent="0.35">
      <c r="B16" s="24" t="s">
        <v>267</v>
      </c>
      <c r="C16" s="25" t="s">
        <v>23</v>
      </c>
      <c r="D16" s="28">
        <v>0.93379999999999996</v>
      </c>
      <c r="E16" s="26" t="s">
        <v>262</v>
      </c>
      <c r="F16" s="26" t="s">
        <v>263</v>
      </c>
      <c r="G16" s="26" t="s">
        <v>24</v>
      </c>
      <c r="H16" s="27" t="s">
        <v>25</v>
      </c>
    </row>
    <row r="17" spans="2:8" ht="43.5" x14ac:dyDescent="0.35">
      <c r="B17" s="19" t="s">
        <v>268</v>
      </c>
      <c r="C17" s="20" t="s">
        <v>23</v>
      </c>
      <c r="D17" s="21">
        <v>0.78820000000000001</v>
      </c>
      <c r="E17" s="22" t="s">
        <v>262</v>
      </c>
      <c r="F17" s="22" t="s">
        <v>263</v>
      </c>
      <c r="G17" s="22" t="s">
        <v>24</v>
      </c>
      <c r="H17" s="23" t="s">
        <v>25</v>
      </c>
    </row>
    <row r="18" spans="2:8" ht="43.5" x14ac:dyDescent="0.35">
      <c r="B18" s="14" t="s">
        <v>269</v>
      </c>
      <c r="C18" s="15" t="s">
        <v>26</v>
      </c>
      <c r="D18" s="55">
        <v>230.53400000000002</v>
      </c>
      <c r="E18" s="17" t="s">
        <v>270</v>
      </c>
      <c r="F18" s="15" t="s">
        <v>271</v>
      </c>
      <c r="G18" s="17" t="s">
        <v>27</v>
      </c>
      <c r="H18" s="39" t="s">
        <v>28</v>
      </c>
    </row>
    <row r="19" spans="2:8" ht="43.5" x14ac:dyDescent="0.35">
      <c r="B19" s="53" t="s">
        <v>272</v>
      </c>
      <c r="C19" s="26" t="s">
        <v>23</v>
      </c>
      <c r="D19" s="56">
        <v>0.63160000000000005</v>
      </c>
      <c r="E19" s="26" t="s">
        <v>270</v>
      </c>
      <c r="F19" s="25" t="s">
        <v>271</v>
      </c>
      <c r="G19" s="26" t="s">
        <v>33</v>
      </c>
      <c r="H19" s="40" t="s">
        <v>34</v>
      </c>
    </row>
    <row r="20" spans="2:8" ht="43.5" x14ac:dyDescent="0.35">
      <c r="B20" s="54" t="s">
        <v>273</v>
      </c>
      <c r="C20" s="22" t="s">
        <v>23</v>
      </c>
      <c r="D20" s="57">
        <v>1.2632000000000001</v>
      </c>
      <c r="E20" s="22" t="s">
        <v>270</v>
      </c>
      <c r="F20" s="20" t="s">
        <v>271</v>
      </c>
      <c r="G20" s="22" t="s">
        <v>35</v>
      </c>
      <c r="H20" s="41" t="s">
        <v>36</v>
      </c>
    </row>
    <row r="21" spans="2:8" x14ac:dyDescent="0.35">
      <c r="G21" s="26"/>
    </row>
    <row r="22" spans="2:8" x14ac:dyDescent="0.35">
      <c r="G22" s="26"/>
    </row>
    <row r="23" spans="2:8" x14ac:dyDescent="0.35">
      <c r="G23" s="26"/>
    </row>
    <row r="24" spans="2:8" x14ac:dyDescent="0.35">
      <c r="B24" s="1" t="s">
        <v>39</v>
      </c>
    </row>
    <row r="26" spans="2:8" x14ac:dyDescent="0.35">
      <c r="B26" s="5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6" t="s">
        <v>16</v>
      </c>
      <c r="H26" s="7" t="s">
        <v>17</v>
      </c>
    </row>
    <row r="27" spans="2:8" x14ac:dyDescent="0.35">
      <c r="B27" s="10" t="s">
        <v>261</v>
      </c>
      <c r="C27" s="11" t="s">
        <v>18</v>
      </c>
      <c r="D27" s="33">
        <v>0</v>
      </c>
      <c r="E27" s="12" t="s">
        <v>274</v>
      </c>
      <c r="F27" s="12" t="s">
        <v>39</v>
      </c>
      <c r="G27" s="12" t="s">
        <v>42</v>
      </c>
      <c r="H27" s="13" t="s">
        <v>43</v>
      </c>
    </row>
    <row r="28" spans="2:8" ht="43.5" x14ac:dyDescent="0.35">
      <c r="B28" s="14" t="s">
        <v>264</v>
      </c>
      <c r="C28" s="15" t="s">
        <v>23</v>
      </c>
      <c r="D28" s="16">
        <v>1.7819</v>
      </c>
      <c r="E28" s="17" t="s">
        <v>274</v>
      </c>
      <c r="F28" s="17" t="s">
        <v>39</v>
      </c>
      <c r="G28" s="17" t="s">
        <v>44</v>
      </c>
      <c r="H28" s="18" t="s">
        <v>45</v>
      </c>
    </row>
    <row r="29" spans="2:8" ht="43.5" x14ac:dyDescent="0.35">
      <c r="B29" s="19" t="s">
        <v>265</v>
      </c>
      <c r="C29" s="20" t="s">
        <v>23</v>
      </c>
      <c r="D29" s="21">
        <v>1.7819</v>
      </c>
      <c r="E29" s="22" t="s">
        <v>274</v>
      </c>
      <c r="F29" s="22" t="s">
        <v>39</v>
      </c>
      <c r="G29" s="22" t="s">
        <v>44</v>
      </c>
      <c r="H29" s="23" t="s">
        <v>45</v>
      </c>
    </row>
    <row r="30" spans="2:8" ht="29" x14ac:dyDescent="0.35">
      <c r="B30" s="24" t="s">
        <v>266</v>
      </c>
      <c r="C30" s="25" t="s">
        <v>23</v>
      </c>
      <c r="D30" s="16">
        <v>1.7819</v>
      </c>
      <c r="E30" s="26" t="s">
        <v>274</v>
      </c>
      <c r="F30" s="26" t="s">
        <v>39</v>
      </c>
      <c r="G30" s="26" t="s">
        <v>44</v>
      </c>
      <c r="H30" s="27" t="s">
        <v>45</v>
      </c>
    </row>
    <row r="31" spans="2:8" ht="58" customHeight="1" x14ac:dyDescent="0.35">
      <c r="B31" s="24" t="s">
        <v>267</v>
      </c>
      <c r="C31" s="25" t="s">
        <v>23</v>
      </c>
      <c r="D31" s="28">
        <v>1.4401999999999999</v>
      </c>
      <c r="E31" s="26" t="s">
        <v>274</v>
      </c>
      <c r="F31" s="26" t="s">
        <v>39</v>
      </c>
      <c r="G31" s="26" t="s">
        <v>44</v>
      </c>
      <c r="H31" s="27" t="s">
        <v>45</v>
      </c>
    </row>
    <row r="32" spans="2:8" ht="43.5" x14ac:dyDescent="0.35">
      <c r="B32" s="19" t="s">
        <v>268</v>
      </c>
      <c r="C32" s="20" t="s">
        <v>23</v>
      </c>
      <c r="D32" s="21">
        <v>1.3146</v>
      </c>
      <c r="E32" s="22" t="s">
        <v>274</v>
      </c>
      <c r="F32" s="22" t="s">
        <v>39</v>
      </c>
      <c r="G32" s="22" t="s">
        <v>44</v>
      </c>
      <c r="H32" s="23" t="s">
        <v>45</v>
      </c>
    </row>
    <row r="35" spans="2:8" x14ac:dyDescent="0.35">
      <c r="B35" s="1" t="s">
        <v>46</v>
      </c>
    </row>
    <row r="37" spans="2:8" ht="15" thickBot="1" x14ac:dyDescent="0.4">
      <c r="B37" s="62" t="s">
        <v>11</v>
      </c>
      <c r="C37" s="6" t="s">
        <v>12</v>
      </c>
      <c r="D37" s="6" t="s">
        <v>13</v>
      </c>
      <c r="E37" s="6" t="s">
        <v>14</v>
      </c>
      <c r="F37" s="6" t="s">
        <v>15</v>
      </c>
      <c r="G37" s="6" t="s">
        <v>16</v>
      </c>
      <c r="H37" s="7" t="s">
        <v>17</v>
      </c>
    </row>
    <row r="38" spans="2:8" ht="34" customHeight="1" x14ac:dyDescent="0.35">
      <c r="B38" s="63" t="s">
        <v>275</v>
      </c>
      <c r="C38" s="15" t="s">
        <v>18</v>
      </c>
      <c r="D38" s="30">
        <v>50.25</v>
      </c>
      <c r="E38" s="17" t="s">
        <v>276</v>
      </c>
      <c r="F38" s="15" t="s">
        <v>46</v>
      </c>
      <c r="G38" s="17" t="s">
        <v>50</v>
      </c>
      <c r="H38" s="18" t="s">
        <v>51</v>
      </c>
    </row>
    <row r="39" spans="2:8" ht="34" customHeight="1" x14ac:dyDescent="0.35">
      <c r="B39" s="64" t="s">
        <v>277</v>
      </c>
      <c r="C39" s="25" t="s">
        <v>18</v>
      </c>
      <c r="D39" s="31">
        <v>100.52</v>
      </c>
      <c r="E39" s="26" t="s">
        <v>276</v>
      </c>
      <c r="F39" s="25" t="s">
        <v>46</v>
      </c>
      <c r="G39" s="26" t="s">
        <v>50</v>
      </c>
      <c r="H39" s="27" t="s">
        <v>51</v>
      </c>
    </row>
    <row r="40" spans="2:8" ht="34" customHeight="1" x14ac:dyDescent="0.35">
      <c r="B40" s="64" t="s">
        <v>278</v>
      </c>
      <c r="C40" s="25" t="s">
        <v>18</v>
      </c>
      <c r="D40" s="31">
        <v>150.78</v>
      </c>
      <c r="E40" s="26" t="s">
        <v>276</v>
      </c>
      <c r="F40" s="25" t="s">
        <v>46</v>
      </c>
      <c r="G40" s="26" t="s">
        <v>50</v>
      </c>
      <c r="H40" s="27" t="s">
        <v>51</v>
      </c>
    </row>
    <row r="41" spans="2:8" ht="34" customHeight="1" x14ac:dyDescent="0.35">
      <c r="B41" s="64" t="s">
        <v>279</v>
      </c>
      <c r="C41" s="25" t="s">
        <v>18</v>
      </c>
      <c r="D41" s="31">
        <v>201.03</v>
      </c>
      <c r="E41" s="26" t="s">
        <v>276</v>
      </c>
      <c r="F41" s="25" t="s">
        <v>46</v>
      </c>
      <c r="G41" s="26" t="s">
        <v>50</v>
      </c>
      <c r="H41" s="27" t="s">
        <v>51</v>
      </c>
    </row>
    <row r="42" spans="2:8" ht="34" customHeight="1" x14ac:dyDescent="0.35">
      <c r="B42" s="64" t="s">
        <v>280</v>
      </c>
      <c r="C42" s="25" t="s">
        <v>18</v>
      </c>
      <c r="D42" s="31">
        <v>402.07</v>
      </c>
      <c r="E42" s="26" t="s">
        <v>276</v>
      </c>
      <c r="F42" s="25" t="s">
        <v>46</v>
      </c>
      <c r="G42" s="26" t="s">
        <v>50</v>
      </c>
      <c r="H42" s="27" t="s">
        <v>51</v>
      </c>
    </row>
    <row r="43" spans="2:8" ht="34" customHeight="1" x14ac:dyDescent="0.35">
      <c r="B43" s="64" t="s">
        <v>281</v>
      </c>
      <c r="C43" s="25" t="s">
        <v>18</v>
      </c>
      <c r="D43" s="31">
        <v>3015.52</v>
      </c>
      <c r="E43" s="26" t="s">
        <v>276</v>
      </c>
      <c r="F43" s="25" t="s">
        <v>46</v>
      </c>
      <c r="G43" s="26" t="s">
        <v>50</v>
      </c>
      <c r="H43" s="27" t="s">
        <v>51</v>
      </c>
    </row>
    <row r="44" spans="2:8" ht="34" customHeight="1" x14ac:dyDescent="0.35">
      <c r="B44" s="64" t="s">
        <v>282</v>
      </c>
      <c r="C44" s="25" t="s">
        <v>18</v>
      </c>
      <c r="D44" s="31">
        <v>7036.21</v>
      </c>
      <c r="E44" s="26" t="s">
        <v>276</v>
      </c>
      <c r="F44" s="25" t="s">
        <v>46</v>
      </c>
      <c r="G44" s="26" t="s">
        <v>50</v>
      </c>
      <c r="H44" s="27" t="s">
        <v>51</v>
      </c>
    </row>
    <row r="45" spans="2:8" ht="34" customHeight="1" thickBot="1" x14ac:dyDescent="0.4">
      <c r="B45" s="65" t="s">
        <v>283</v>
      </c>
      <c r="C45" s="20" t="s">
        <v>18</v>
      </c>
      <c r="D45" s="32">
        <v>30155.18</v>
      </c>
      <c r="E45" s="22" t="s">
        <v>276</v>
      </c>
      <c r="F45" s="20" t="s">
        <v>46</v>
      </c>
      <c r="G45" s="22" t="s">
        <v>50</v>
      </c>
      <c r="H45" s="23" t="s">
        <v>51</v>
      </c>
    </row>
    <row r="46" spans="2:8" x14ac:dyDescent="0.35">
      <c r="B46" s="25"/>
      <c r="C46" s="25"/>
      <c r="D46" s="31"/>
      <c r="E46" s="26"/>
      <c r="F46" s="25"/>
      <c r="G46" s="26"/>
      <c r="H46" s="26"/>
    </row>
    <row r="47" spans="2:8" x14ac:dyDescent="0.35">
      <c r="B47" s="1" t="s">
        <v>68</v>
      </c>
      <c r="C47" s="25"/>
      <c r="D47" s="31"/>
      <c r="E47" s="26"/>
      <c r="F47" s="25"/>
      <c r="G47" s="26"/>
      <c r="H47" s="26"/>
    </row>
    <row r="48" spans="2:8" x14ac:dyDescent="0.35">
      <c r="B48" s="1"/>
      <c r="C48" s="25"/>
      <c r="D48" s="31"/>
      <c r="E48" s="26"/>
      <c r="F48" s="25"/>
      <c r="G48" s="26"/>
      <c r="H48" s="26"/>
    </row>
    <row r="49" spans="2:13" x14ac:dyDescent="0.35">
      <c r="B49" s="5" t="s">
        <v>11</v>
      </c>
      <c r="C49" s="6" t="s">
        <v>12</v>
      </c>
      <c r="D49" s="6" t="s">
        <v>13</v>
      </c>
      <c r="E49" s="6" t="s">
        <v>14</v>
      </c>
      <c r="F49" s="6" t="s">
        <v>15</v>
      </c>
      <c r="G49" s="6" t="s">
        <v>16</v>
      </c>
      <c r="H49" s="7" t="s">
        <v>17</v>
      </c>
    </row>
    <row r="50" spans="2:13" x14ac:dyDescent="0.35">
      <c r="B50" s="14" t="s">
        <v>284</v>
      </c>
      <c r="C50" s="15" t="s">
        <v>18</v>
      </c>
      <c r="D50" s="30">
        <v>37.020000000000003</v>
      </c>
      <c r="E50" s="17" t="s">
        <v>285</v>
      </c>
      <c r="F50" s="15" t="s">
        <v>286</v>
      </c>
      <c r="G50" s="17" t="s">
        <v>72</v>
      </c>
      <c r="H50" s="39" t="s">
        <v>73</v>
      </c>
    </row>
    <row r="51" spans="2:13" x14ac:dyDescent="0.35">
      <c r="B51" s="24" t="s">
        <v>287</v>
      </c>
      <c r="C51" s="25" t="s">
        <v>18</v>
      </c>
      <c r="D51" s="31">
        <v>91.94</v>
      </c>
      <c r="E51" s="26" t="s">
        <v>285</v>
      </c>
      <c r="F51" s="25" t="s">
        <v>286</v>
      </c>
      <c r="G51" s="26" t="s">
        <v>72</v>
      </c>
      <c r="H51" s="40" t="s">
        <v>73</v>
      </c>
    </row>
    <row r="52" spans="2:13" x14ac:dyDescent="0.35">
      <c r="B52" s="24" t="s">
        <v>288</v>
      </c>
      <c r="C52" s="25" t="s">
        <v>18</v>
      </c>
      <c r="D52" s="31">
        <v>204.91</v>
      </c>
      <c r="E52" s="26" t="s">
        <v>285</v>
      </c>
      <c r="F52" s="25" t="s">
        <v>286</v>
      </c>
      <c r="G52" s="26" t="s">
        <v>72</v>
      </c>
      <c r="H52" s="40" t="s">
        <v>73</v>
      </c>
    </row>
    <row r="53" spans="2:13" x14ac:dyDescent="0.35">
      <c r="B53" s="24" t="s">
        <v>289</v>
      </c>
      <c r="C53" s="25" t="s">
        <v>18</v>
      </c>
      <c r="D53" s="31">
        <v>463.63</v>
      </c>
      <c r="E53" s="26" t="s">
        <v>285</v>
      </c>
      <c r="F53" s="25" t="s">
        <v>286</v>
      </c>
      <c r="G53" s="26" t="s">
        <v>72</v>
      </c>
      <c r="H53" s="40" t="s">
        <v>73</v>
      </c>
      <c r="K53" s="42"/>
      <c r="M53" s="42"/>
    </row>
    <row r="54" spans="2:13" x14ac:dyDescent="0.35">
      <c r="B54" s="24" t="s">
        <v>290</v>
      </c>
      <c r="C54" s="25" t="s">
        <v>18</v>
      </c>
      <c r="D54" s="31">
        <v>969.76</v>
      </c>
      <c r="E54" s="26" t="s">
        <v>285</v>
      </c>
      <c r="F54" s="25" t="s">
        <v>286</v>
      </c>
      <c r="G54" s="26" t="s">
        <v>72</v>
      </c>
      <c r="H54" s="40" t="s">
        <v>73</v>
      </c>
      <c r="K54" s="42"/>
      <c r="M54" s="42"/>
    </row>
    <row r="55" spans="2:13" x14ac:dyDescent="0.35">
      <c r="B55" s="24" t="s">
        <v>291</v>
      </c>
      <c r="C55" s="25" t="s">
        <v>18</v>
      </c>
      <c r="D55" s="31">
        <v>2156.09</v>
      </c>
      <c r="E55" s="26" t="s">
        <v>285</v>
      </c>
      <c r="F55" s="25" t="s">
        <v>286</v>
      </c>
      <c r="G55" s="26" t="s">
        <v>72</v>
      </c>
      <c r="H55" s="40" t="s">
        <v>73</v>
      </c>
      <c r="K55" s="42"/>
      <c r="L55" s="42"/>
      <c r="M55" s="42"/>
    </row>
    <row r="56" spans="2:13" x14ac:dyDescent="0.35">
      <c r="B56" s="24" t="s">
        <v>292</v>
      </c>
      <c r="C56" s="25" t="s">
        <v>18</v>
      </c>
      <c r="D56" s="31">
        <v>4096.3100000000004</v>
      </c>
      <c r="E56" s="26" t="s">
        <v>285</v>
      </c>
      <c r="F56" s="25" t="s">
        <v>286</v>
      </c>
      <c r="G56" s="26" t="s">
        <v>72</v>
      </c>
      <c r="H56" s="40" t="s">
        <v>73</v>
      </c>
      <c r="K56" s="42"/>
      <c r="L56" s="42"/>
      <c r="M56" s="42"/>
    </row>
    <row r="57" spans="2:13" x14ac:dyDescent="0.35">
      <c r="B57" s="24" t="s">
        <v>293</v>
      </c>
      <c r="C57" s="25" t="s">
        <v>18</v>
      </c>
      <c r="D57" s="31">
        <v>6767.65</v>
      </c>
      <c r="E57" s="26" t="s">
        <v>285</v>
      </c>
      <c r="F57" s="25" t="s">
        <v>286</v>
      </c>
      <c r="G57" s="26" t="s">
        <v>72</v>
      </c>
      <c r="H57" s="40" t="s">
        <v>73</v>
      </c>
      <c r="K57" s="42"/>
      <c r="L57" s="42"/>
      <c r="M57" s="42"/>
    </row>
    <row r="58" spans="2:13" x14ac:dyDescent="0.35">
      <c r="B58" s="24" t="s">
        <v>294</v>
      </c>
      <c r="C58" s="25" t="s">
        <v>18</v>
      </c>
      <c r="D58" s="31">
        <v>9700.39</v>
      </c>
      <c r="E58" s="26" t="s">
        <v>285</v>
      </c>
      <c r="F58" s="25" t="s">
        <v>286</v>
      </c>
      <c r="G58" s="26" t="s">
        <v>72</v>
      </c>
      <c r="H58" s="40" t="s">
        <v>73</v>
      </c>
      <c r="K58" s="42"/>
      <c r="L58" s="42"/>
      <c r="M58" s="42"/>
    </row>
    <row r="59" spans="2:13" x14ac:dyDescent="0.35">
      <c r="B59" s="24" t="s">
        <v>295</v>
      </c>
      <c r="C59" s="25" t="s">
        <v>18</v>
      </c>
      <c r="D59" s="31">
        <v>16919.45</v>
      </c>
      <c r="E59" s="26" t="s">
        <v>285</v>
      </c>
      <c r="F59" s="25" t="s">
        <v>286</v>
      </c>
      <c r="G59" s="26" t="s">
        <v>72</v>
      </c>
      <c r="H59" s="40" t="s">
        <v>73</v>
      </c>
      <c r="K59" s="42"/>
      <c r="L59" s="42"/>
      <c r="M59" s="42"/>
    </row>
    <row r="60" spans="2:13" x14ac:dyDescent="0.35">
      <c r="B60" s="24" t="s">
        <v>296</v>
      </c>
      <c r="C60" s="25" t="s">
        <v>18</v>
      </c>
      <c r="D60" s="31">
        <v>28199.24</v>
      </c>
      <c r="E60" s="26" t="s">
        <v>285</v>
      </c>
      <c r="F60" s="25" t="s">
        <v>286</v>
      </c>
      <c r="G60" s="26" t="s">
        <v>72</v>
      </c>
      <c r="H60" s="40" t="s">
        <v>73</v>
      </c>
      <c r="K60" s="42"/>
      <c r="L60" s="42"/>
      <c r="M60" s="42"/>
    </row>
    <row r="61" spans="2:13" x14ac:dyDescent="0.35">
      <c r="B61" s="24" t="s">
        <v>297</v>
      </c>
      <c r="C61" s="25" t="s">
        <v>18</v>
      </c>
      <c r="D61" s="31">
        <v>39479.01</v>
      </c>
      <c r="E61" s="26" t="s">
        <v>285</v>
      </c>
      <c r="F61" s="25" t="s">
        <v>286</v>
      </c>
      <c r="G61" s="26" t="s">
        <v>72</v>
      </c>
      <c r="H61" s="40" t="s">
        <v>73</v>
      </c>
      <c r="K61" s="42"/>
      <c r="L61" s="42"/>
      <c r="M61" s="42"/>
    </row>
    <row r="62" spans="2:13" x14ac:dyDescent="0.35">
      <c r="B62" s="24" t="s">
        <v>298</v>
      </c>
      <c r="C62" s="25" t="s">
        <v>18</v>
      </c>
      <c r="D62" s="31">
        <v>50758.8</v>
      </c>
      <c r="E62" s="26" t="s">
        <v>285</v>
      </c>
      <c r="F62" s="25" t="s">
        <v>286</v>
      </c>
      <c r="G62" s="26" t="s">
        <v>72</v>
      </c>
      <c r="H62" s="40" t="s">
        <v>73</v>
      </c>
      <c r="K62" s="42"/>
      <c r="L62" s="42"/>
      <c r="M62" s="42"/>
    </row>
    <row r="63" spans="2:13" x14ac:dyDescent="0.35">
      <c r="B63" s="24" t="s">
        <v>299</v>
      </c>
      <c r="C63" s="25" t="s">
        <v>18</v>
      </c>
      <c r="D63" s="31">
        <v>62038.58</v>
      </c>
      <c r="E63" s="26" t="s">
        <v>285</v>
      </c>
      <c r="F63" s="25" t="s">
        <v>286</v>
      </c>
      <c r="G63" s="26" t="s">
        <v>72</v>
      </c>
      <c r="H63" s="40" t="s">
        <v>73</v>
      </c>
      <c r="K63" s="42"/>
      <c r="L63" s="42"/>
      <c r="M63" s="42"/>
    </row>
    <row r="64" spans="2:13" x14ac:dyDescent="0.35">
      <c r="B64" s="19" t="s">
        <v>300</v>
      </c>
      <c r="C64" s="20" t="s">
        <v>18</v>
      </c>
      <c r="D64" s="32">
        <v>73318.58</v>
      </c>
      <c r="E64" s="22" t="s">
        <v>285</v>
      </c>
      <c r="F64" s="20" t="s">
        <v>286</v>
      </c>
      <c r="G64" s="22" t="s">
        <v>72</v>
      </c>
      <c r="H64" s="41" t="s">
        <v>73</v>
      </c>
      <c r="K64" s="42"/>
      <c r="L64" s="42"/>
      <c r="M64" s="42"/>
    </row>
    <row r="65" spans="2:8" x14ac:dyDescent="0.35">
      <c r="B65" s="25"/>
      <c r="C65" s="25"/>
      <c r="D65" s="31"/>
      <c r="E65" s="26"/>
      <c r="F65" s="25"/>
      <c r="G65" s="26"/>
      <c r="H65" s="26"/>
    </row>
    <row r="66" spans="2:8" x14ac:dyDescent="0.35">
      <c r="B66" s="25"/>
      <c r="C66" s="25"/>
      <c r="D66" s="31"/>
      <c r="E66" s="26"/>
      <c r="F66" s="25"/>
      <c r="G66" s="26"/>
      <c r="H66" s="26"/>
    </row>
    <row r="67" spans="2:8" x14ac:dyDescent="0.35">
      <c r="B67" s="1" t="s">
        <v>86</v>
      </c>
      <c r="C67" s="25"/>
      <c r="D67" s="31"/>
      <c r="E67" s="26"/>
      <c r="F67" s="25"/>
      <c r="G67" s="26"/>
      <c r="H67" s="26"/>
    </row>
    <row r="68" spans="2:8" x14ac:dyDescent="0.35">
      <c r="B68" s="25"/>
      <c r="C68" s="25"/>
      <c r="D68" s="31"/>
      <c r="E68" s="26"/>
      <c r="F68" s="25"/>
      <c r="G68" s="26"/>
      <c r="H68" s="26"/>
    </row>
    <row r="69" spans="2:8" x14ac:dyDescent="0.35">
      <c r="B69" s="5" t="s">
        <v>11</v>
      </c>
      <c r="C69" s="6" t="s">
        <v>12</v>
      </c>
      <c r="D69" s="6" t="s">
        <v>13</v>
      </c>
      <c r="E69" s="6" t="s">
        <v>14</v>
      </c>
      <c r="F69" s="6" t="s">
        <v>15</v>
      </c>
      <c r="G69" s="6" t="s">
        <v>16</v>
      </c>
      <c r="H69" s="7" t="s">
        <v>17</v>
      </c>
    </row>
    <row r="70" spans="2:8" ht="29" x14ac:dyDescent="0.35">
      <c r="B70" s="14" t="s">
        <v>301</v>
      </c>
      <c r="C70" s="15" t="s">
        <v>23</v>
      </c>
      <c r="D70" s="16">
        <v>0.52680000000000005</v>
      </c>
      <c r="E70" s="17" t="s">
        <v>302</v>
      </c>
      <c r="F70" s="15" t="s">
        <v>86</v>
      </c>
      <c r="G70" s="17" t="s">
        <v>99</v>
      </c>
      <c r="H70" s="18" t="s">
        <v>100</v>
      </c>
    </row>
    <row r="71" spans="2:8" ht="43.5" x14ac:dyDescent="0.35">
      <c r="B71" s="24" t="s">
        <v>303</v>
      </c>
      <c r="C71" s="25" t="s">
        <v>23</v>
      </c>
      <c r="D71" s="28">
        <v>0.52680000000000005</v>
      </c>
      <c r="E71" s="26" t="s">
        <v>302</v>
      </c>
      <c r="F71" s="25" t="s">
        <v>86</v>
      </c>
      <c r="G71" s="26" t="s">
        <v>99</v>
      </c>
      <c r="H71" s="27" t="s">
        <v>100</v>
      </c>
    </row>
    <row r="72" spans="2:8" ht="29" x14ac:dyDescent="0.35">
      <c r="B72" s="24" t="s">
        <v>266</v>
      </c>
      <c r="C72" s="25" t="s">
        <v>23</v>
      </c>
      <c r="D72" s="28">
        <v>0.52680000000000005</v>
      </c>
      <c r="E72" s="26" t="s">
        <v>302</v>
      </c>
      <c r="F72" s="25" t="s">
        <v>86</v>
      </c>
      <c r="G72" s="26" t="s">
        <v>99</v>
      </c>
      <c r="H72" s="27" t="s">
        <v>100</v>
      </c>
    </row>
    <row r="73" spans="2:8" ht="43.5" x14ac:dyDescent="0.35">
      <c r="B73" s="24" t="s">
        <v>267</v>
      </c>
      <c r="C73" s="25" t="s">
        <v>23</v>
      </c>
      <c r="D73" s="28">
        <v>0.29730000000000001</v>
      </c>
      <c r="E73" s="26" t="s">
        <v>302</v>
      </c>
      <c r="F73" s="25" t="s">
        <v>86</v>
      </c>
      <c r="G73" s="26" t="s">
        <v>99</v>
      </c>
      <c r="H73" s="27" t="s">
        <v>100</v>
      </c>
    </row>
    <row r="74" spans="2:8" ht="43.5" x14ac:dyDescent="0.35">
      <c r="B74" s="24" t="s">
        <v>268</v>
      </c>
      <c r="C74" s="25" t="s">
        <v>23</v>
      </c>
      <c r="D74" s="28">
        <v>0.1986</v>
      </c>
      <c r="E74" s="26" t="s">
        <v>302</v>
      </c>
      <c r="F74" s="25" t="s">
        <v>86</v>
      </c>
      <c r="G74" s="26" t="s">
        <v>99</v>
      </c>
      <c r="H74" s="27" t="s">
        <v>100</v>
      </c>
    </row>
    <row r="75" spans="2:8" ht="29.5" thickBot="1" x14ac:dyDescent="0.4">
      <c r="B75" s="24" t="s">
        <v>304</v>
      </c>
      <c r="C75" s="25" t="s">
        <v>23</v>
      </c>
      <c r="D75" s="28">
        <v>0.52090000000000003</v>
      </c>
      <c r="E75" s="26" t="s">
        <v>302</v>
      </c>
      <c r="F75" s="25" t="s">
        <v>86</v>
      </c>
      <c r="G75" s="26" t="s">
        <v>101</v>
      </c>
      <c r="H75" s="27" t="s">
        <v>102</v>
      </c>
    </row>
    <row r="76" spans="2:8" x14ac:dyDescent="0.35">
      <c r="B76" s="24" t="s">
        <v>305</v>
      </c>
      <c r="C76" s="68" t="s">
        <v>23</v>
      </c>
      <c r="D76" s="69">
        <v>0.47239999999999999</v>
      </c>
      <c r="E76" s="26" t="s">
        <v>302</v>
      </c>
      <c r="F76" s="25" t="s">
        <v>86</v>
      </c>
      <c r="G76" s="26" t="s">
        <v>107</v>
      </c>
      <c r="H76" s="27" t="s">
        <v>108</v>
      </c>
    </row>
    <row r="77" spans="2:8" ht="15" thickBot="1" x14ac:dyDescent="0.4">
      <c r="B77" s="24" t="s">
        <v>306</v>
      </c>
      <c r="C77" s="70" t="s">
        <v>23</v>
      </c>
      <c r="D77" s="71">
        <v>0.312</v>
      </c>
      <c r="E77" s="26" t="s">
        <v>302</v>
      </c>
      <c r="F77" s="25" t="s">
        <v>86</v>
      </c>
      <c r="G77" s="26" t="s">
        <v>109</v>
      </c>
      <c r="H77" s="27" t="s">
        <v>110</v>
      </c>
    </row>
    <row r="78" spans="2:8" x14ac:dyDescent="0.35">
      <c r="B78" s="24" t="s">
        <v>307</v>
      </c>
      <c r="C78" s="25" t="s">
        <v>18</v>
      </c>
      <c r="D78" s="31">
        <v>500.83</v>
      </c>
      <c r="E78" s="26" t="s">
        <v>302</v>
      </c>
      <c r="F78" s="25" t="s">
        <v>86</v>
      </c>
      <c r="G78" s="26" t="s">
        <v>122</v>
      </c>
      <c r="H78" s="27" t="s">
        <v>123</v>
      </c>
    </row>
    <row r="79" spans="2:8" ht="29" x14ac:dyDescent="0.35">
      <c r="B79" s="24" t="s">
        <v>308</v>
      </c>
      <c r="C79" s="25" t="s">
        <v>113</v>
      </c>
      <c r="D79" s="37">
        <v>840</v>
      </c>
      <c r="E79" s="26" t="s">
        <v>302</v>
      </c>
      <c r="F79" s="25" t="s">
        <v>86</v>
      </c>
      <c r="G79" s="26" t="s">
        <v>114</v>
      </c>
      <c r="H79" s="27" t="s">
        <v>115</v>
      </c>
    </row>
    <row r="80" spans="2:8" ht="29" x14ac:dyDescent="0.35">
      <c r="B80" s="19" t="s">
        <v>309</v>
      </c>
      <c r="C80" s="20" t="s">
        <v>113</v>
      </c>
      <c r="D80" s="38">
        <v>335</v>
      </c>
      <c r="E80" s="22" t="s">
        <v>302</v>
      </c>
      <c r="F80" s="20" t="s">
        <v>86</v>
      </c>
      <c r="G80" s="22" t="s">
        <v>116</v>
      </c>
      <c r="H80" s="23" t="s">
        <v>117</v>
      </c>
    </row>
    <row r="83" spans="2:8" x14ac:dyDescent="0.35">
      <c r="B83" s="1" t="s">
        <v>144</v>
      </c>
    </row>
    <row r="85" spans="2:8" x14ac:dyDescent="0.35">
      <c r="B85" s="5" t="s">
        <v>11</v>
      </c>
      <c r="C85" s="6" t="s">
        <v>12</v>
      </c>
      <c r="D85" s="6" t="s">
        <v>13</v>
      </c>
      <c r="E85" s="6" t="s">
        <v>14</v>
      </c>
      <c r="F85" s="6" t="s">
        <v>15</v>
      </c>
      <c r="G85" s="6" t="s">
        <v>16</v>
      </c>
      <c r="H85" s="7" t="s">
        <v>17</v>
      </c>
    </row>
    <row r="86" spans="2:8" x14ac:dyDescent="0.35">
      <c r="B86" s="34" t="s">
        <v>310</v>
      </c>
      <c r="C86" s="15" t="s">
        <v>18</v>
      </c>
      <c r="D86" s="30">
        <v>0</v>
      </c>
      <c r="E86" s="8" t="s">
        <v>311</v>
      </c>
      <c r="F86" s="8" t="s">
        <v>144</v>
      </c>
      <c r="G86" s="8" t="s">
        <v>145</v>
      </c>
      <c r="H86" s="9" t="s">
        <v>146</v>
      </c>
    </row>
    <row r="87" spans="2:8" x14ac:dyDescent="0.35">
      <c r="B87" s="36" t="s">
        <v>312</v>
      </c>
      <c r="C87" s="3" t="s">
        <v>56</v>
      </c>
      <c r="D87" s="21">
        <v>1.6753</v>
      </c>
      <c r="E87" s="3" t="s">
        <v>311</v>
      </c>
      <c r="F87" s="3" t="s">
        <v>144</v>
      </c>
      <c r="G87" s="3" t="s">
        <v>147</v>
      </c>
      <c r="H87" s="4" t="s">
        <v>148</v>
      </c>
    </row>
    <row r="88" spans="2:8" x14ac:dyDescent="0.35">
      <c r="B88" s="36" t="s">
        <v>313</v>
      </c>
      <c r="C88" s="20" t="s">
        <v>18</v>
      </c>
      <c r="D88" s="32">
        <v>43.87</v>
      </c>
      <c r="E88" s="3" t="s">
        <v>314</v>
      </c>
      <c r="F88" s="3" t="s">
        <v>144</v>
      </c>
      <c r="G88" s="3" t="s">
        <v>145</v>
      </c>
      <c r="H88" s="4" t="s">
        <v>146</v>
      </c>
    </row>
    <row r="91" spans="2:8" x14ac:dyDescent="0.35">
      <c r="B91" s="1" t="s">
        <v>173</v>
      </c>
    </row>
    <row r="93" spans="2:8" x14ac:dyDescent="0.35">
      <c r="B93" s="5" t="s">
        <v>11</v>
      </c>
      <c r="C93" s="6" t="s">
        <v>12</v>
      </c>
      <c r="D93" s="6" t="s">
        <v>13</v>
      </c>
      <c r="E93" s="6" t="s">
        <v>14</v>
      </c>
      <c r="F93" s="6" t="s">
        <v>15</v>
      </c>
      <c r="G93" s="6" t="s">
        <v>16</v>
      </c>
      <c r="H93" s="7" t="s">
        <v>17</v>
      </c>
    </row>
    <row r="94" spans="2:8" x14ac:dyDescent="0.35">
      <c r="B94" s="34" t="s">
        <v>310</v>
      </c>
      <c r="C94" s="15" t="s">
        <v>18</v>
      </c>
      <c r="D94" s="30">
        <v>0</v>
      </c>
      <c r="E94" s="8" t="s">
        <v>311</v>
      </c>
      <c r="F94" s="8" t="s">
        <v>173</v>
      </c>
      <c r="G94" s="8" t="s">
        <v>174</v>
      </c>
      <c r="H94" s="9" t="s">
        <v>175</v>
      </c>
    </row>
    <row r="95" spans="2:8" x14ac:dyDescent="0.35">
      <c r="B95" s="36" t="s">
        <v>312</v>
      </c>
      <c r="C95" s="3" t="s">
        <v>56</v>
      </c>
      <c r="D95" s="21">
        <v>1.8817999999999999</v>
      </c>
      <c r="E95" s="3" t="s">
        <v>311</v>
      </c>
      <c r="F95" s="3" t="s">
        <v>173</v>
      </c>
      <c r="G95" s="3" t="s">
        <v>176</v>
      </c>
      <c r="H95" s="4" t="s">
        <v>177</v>
      </c>
    </row>
    <row r="96" spans="2:8" x14ac:dyDescent="0.35">
      <c r="B96" s="36" t="s">
        <v>313</v>
      </c>
      <c r="C96" s="20" t="s">
        <v>18</v>
      </c>
      <c r="D96" s="32">
        <v>50.78</v>
      </c>
      <c r="E96" s="3" t="s">
        <v>314</v>
      </c>
      <c r="F96" s="3" t="s">
        <v>173</v>
      </c>
      <c r="G96" s="3" t="s">
        <v>174</v>
      </c>
      <c r="H96" s="4" t="s">
        <v>175</v>
      </c>
    </row>
    <row r="99" spans="2:8" x14ac:dyDescent="0.35">
      <c r="B99" s="1" t="s">
        <v>202</v>
      </c>
    </row>
    <row r="101" spans="2:8" x14ac:dyDescent="0.35">
      <c r="B101" s="5" t="s">
        <v>11</v>
      </c>
      <c r="C101" s="6" t="s">
        <v>12</v>
      </c>
      <c r="D101" s="6" t="s">
        <v>13</v>
      </c>
      <c r="E101" s="6" t="s">
        <v>14</v>
      </c>
      <c r="F101" s="6" t="s">
        <v>15</v>
      </c>
      <c r="G101" s="6" t="s">
        <v>16</v>
      </c>
      <c r="H101" s="7" t="s">
        <v>17</v>
      </c>
    </row>
    <row r="102" spans="2:8" x14ac:dyDescent="0.35">
      <c r="B102" s="34" t="s">
        <v>313</v>
      </c>
      <c r="C102" s="15" t="s">
        <v>18</v>
      </c>
      <c r="D102" s="30">
        <v>43.87</v>
      </c>
      <c r="E102" s="8" t="s">
        <v>315</v>
      </c>
      <c r="F102" s="8" t="s">
        <v>202</v>
      </c>
      <c r="G102" s="8" t="s">
        <v>209</v>
      </c>
      <c r="H102" s="9" t="s">
        <v>210</v>
      </c>
    </row>
    <row r="103" spans="2:8" x14ac:dyDescent="0.35">
      <c r="B103" s="35" t="s">
        <v>316</v>
      </c>
      <c r="C103" s="25" t="s">
        <v>18</v>
      </c>
      <c r="D103" s="31">
        <v>212.04</v>
      </c>
      <c r="E103" t="s">
        <v>315</v>
      </c>
      <c r="F103" t="s">
        <v>202</v>
      </c>
      <c r="G103" t="s">
        <v>209</v>
      </c>
      <c r="H103" s="2" t="s">
        <v>210</v>
      </c>
    </row>
    <row r="104" spans="2:8" x14ac:dyDescent="0.35">
      <c r="B104" s="35" t="s">
        <v>317</v>
      </c>
      <c r="C104" s="25" t="s">
        <v>18</v>
      </c>
      <c r="D104" s="31">
        <v>372.89</v>
      </c>
      <c r="E104" t="s">
        <v>315</v>
      </c>
      <c r="F104" t="s">
        <v>202</v>
      </c>
      <c r="G104" t="s">
        <v>209</v>
      </c>
      <c r="H104" s="2" t="s">
        <v>210</v>
      </c>
    </row>
    <row r="105" spans="2:8" x14ac:dyDescent="0.35">
      <c r="B105" s="35" t="s">
        <v>318</v>
      </c>
      <c r="C105" t="s">
        <v>18</v>
      </c>
      <c r="D105" s="31">
        <v>804.28</v>
      </c>
      <c r="E105" t="s">
        <v>315</v>
      </c>
      <c r="F105" t="s">
        <v>202</v>
      </c>
      <c r="G105" t="s">
        <v>209</v>
      </c>
      <c r="H105" s="2" t="s">
        <v>210</v>
      </c>
    </row>
    <row r="106" spans="2:8" x14ac:dyDescent="0.35">
      <c r="B106" s="36" t="s">
        <v>319</v>
      </c>
      <c r="C106" s="20" t="s">
        <v>18</v>
      </c>
      <c r="D106" s="32">
        <v>1462.33</v>
      </c>
      <c r="E106" s="3" t="s">
        <v>315</v>
      </c>
      <c r="F106" s="3" t="s">
        <v>202</v>
      </c>
      <c r="G106" s="3" t="s">
        <v>209</v>
      </c>
      <c r="H106" s="4" t="s">
        <v>210</v>
      </c>
    </row>
    <row r="109" spans="2:8" x14ac:dyDescent="0.35">
      <c r="B109" s="1" t="s">
        <v>211</v>
      </c>
    </row>
    <row r="111" spans="2:8" x14ac:dyDescent="0.35">
      <c r="B111" s="5" t="s">
        <v>11</v>
      </c>
      <c r="C111" s="6" t="s">
        <v>12</v>
      </c>
      <c r="D111" s="6" t="s">
        <v>13</v>
      </c>
      <c r="E111" s="6" t="s">
        <v>14</v>
      </c>
      <c r="F111" s="6" t="s">
        <v>15</v>
      </c>
      <c r="G111" s="6" t="s">
        <v>16</v>
      </c>
      <c r="H111" s="7" t="s">
        <v>17</v>
      </c>
    </row>
    <row r="112" spans="2:8" x14ac:dyDescent="0.35">
      <c r="B112" s="34" t="s">
        <v>313</v>
      </c>
      <c r="C112" s="15" t="s">
        <v>18</v>
      </c>
      <c r="D112" s="30">
        <v>50.78</v>
      </c>
      <c r="E112" s="8" t="s">
        <v>320</v>
      </c>
      <c r="F112" s="8" t="s">
        <v>211</v>
      </c>
      <c r="G112" s="8" t="s">
        <v>218</v>
      </c>
      <c r="H112" s="9" t="s">
        <v>219</v>
      </c>
    </row>
    <row r="113" spans="2:8" x14ac:dyDescent="0.35">
      <c r="B113" s="35" t="s">
        <v>316</v>
      </c>
      <c r="C113" s="25" t="s">
        <v>18</v>
      </c>
      <c r="D113" s="31">
        <v>245.45</v>
      </c>
      <c r="E113" t="s">
        <v>320</v>
      </c>
      <c r="F113" t="s">
        <v>211</v>
      </c>
      <c r="G113" t="s">
        <v>218</v>
      </c>
      <c r="H113" s="2" t="s">
        <v>219</v>
      </c>
    </row>
    <row r="114" spans="2:8" x14ac:dyDescent="0.35">
      <c r="B114" s="35" t="s">
        <v>317</v>
      </c>
      <c r="C114" s="25" t="s">
        <v>18</v>
      </c>
      <c r="D114" s="31">
        <v>431.68</v>
      </c>
      <c r="E114" t="s">
        <v>320</v>
      </c>
      <c r="F114" t="s">
        <v>211</v>
      </c>
      <c r="G114" t="s">
        <v>218</v>
      </c>
      <c r="H114" s="2" t="s">
        <v>219</v>
      </c>
    </row>
    <row r="115" spans="2:8" x14ac:dyDescent="0.35">
      <c r="B115" s="35" t="s">
        <v>318</v>
      </c>
      <c r="C115" t="s">
        <v>18</v>
      </c>
      <c r="D115" s="31">
        <v>931.02</v>
      </c>
      <c r="E115" t="s">
        <v>320</v>
      </c>
      <c r="F115" t="s">
        <v>211</v>
      </c>
      <c r="G115" t="s">
        <v>218</v>
      </c>
      <c r="H115" s="2" t="s">
        <v>219</v>
      </c>
    </row>
    <row r="116" spans="2:8" x14ac:dyDescent="0.35">
      <c r="B116" s="36" t="s">
        <v>319</v>
      </c>
      <c r="C116" s="20" t="s">
        <v>18</v>
      </c>
      <c r="D116" s="32">
        <v>1692.76</v>
      </c>
      <c r="E116" s="3" t="s">
        <v>320</v>
      </c>
      <c r="F116" s="3" t="s">
        <v>211</v>
      </c>
      <c r="G116" s="3" t="s">
        <v>218</v>
      </c>
      <c r="H116" s="4" t="s">
        <v>219</v>
      </c>
    </row>
    <row r="119" spans="2:8" x14ac:dyDescent="0.35">
      <c r="B119" s="1" t="s">
        <v>220</v>
      </c>
    </row>
    <row r="121" spans="2:8" x14ac:dyDescent="0.35">
      <c r="B121" s="5" t="s">
        <v>11</v>
      </c>
      <c r="C121" s="6" t="s">
        <v>12</v>
      </c>
      <c r="D121" s="6" t="s">
        <v>13</v>
      </c>
      <c r="E121" s="6" t="s">
        <v>14</v>
      </c>
      <c r="F121" s="6" t="s">
        <v>15</v>
      </c>
      <c r="G121" s="6" t="s">
        <v>16</v>
      </c>
      <c r="H121" s="7" t="s">
        <v>17</v>
      </c>
    </row>
    <row r="122" spans="2:8" x14ac:dyDescent="0.35">
      <c r="B122" s="24" t="s">
        <v>251</v>
      </c>
      <c r="C122" s="25" t="s">
        <v>18</v>
      </c>
      <c r="D122" s="31">
        <v>15.12</v>
      </c>
      <c r="E122" s="26" t="s">
        <v>321</v>
      </c>
      <c r="F122" s="26" t="s">
        <v>220</v>
      </c>
      <c r="G122" s="26" t="s">
        <v>221</v>
      </c>
      <c r="H122" s="27" t="s">
        <v>222</v>
      </c>
    </row>
    <row r="123" spans="2:8" x14ac:dyDescent="0.35">
      <c r="B123" s="24" t="s">
        <v>254</v>
      </c>
      <c r="C123" s="25" t="s">
        <v>18</v>
      </c>
      <c r="D123" s="31">
        <v>15.31</v>
      </c>
      <c r="E123" s="26" t="s">
        <v>321</v>
      </c>
      <c r="F123" s="26" t="s">
        <v>220</v>
      </c>
      <c r="G123" s="26" t="s">
        <v>221</v>
      </c>
      <c r="H123" s="27" t="s">
        <v>222</v>
      </c>
    </row>
    <row r="124" spans="2:8" x14ac:dyDescent="0.35">
      <c r="B124" s="24" t="s">
        <v>255</v>
      </c>
      <c r="C124" s="25" t="s">
        <v>18</v>
      </c>
      <c r="D124" s="31">
        <v>30</v>
      </c>
      <c r="E124" s="26" t="s">
        <v>321</v>
      </c>
      <c r="F124" s="26" t="s">
        <v>220</v>
      </c>
      <c r="G124" s="26" t="s">
        <v>221</v>
      </c>
      <c r="H124" s="27" t="s">
        <v>222</v>
      </c>
    </row>
    <row r="125" spans="2:8" x14ac:dyDescent="0.35">
      <c r="B125" s="24" t="s">
        <v>256</v>
      </c>
      <c r="C125" s="25" t="s">
        <v>18</v>
      </c>
      <c r="D125" s="31">
        <v>30</v>
      </c>
      <c r="E125" s="26" t="s">
        <v>321</v>
      </c>
      <c r="F125" s="26" t="s">
        <v>220</v>
      </c>
      <c r="G125" s="26" t="s">
        <v>221</v>
      </c>
      <c r="H125" s="27" t="s">
        <v>222</v>
      </c>
    </row>
    <row r="126" spans="2:8" x14ac:dyDescent="0.35">
      <c r="B126" s="24" t="s">
        <v>257</v>
      </c>
      <c r="C126" s="25" t="s">
        <v>18</v>
      </c>
      <c r="D126" s="31">
        <v>44.53</v>
      </c>
      <c r="E126" s="26" t="s">
        <v>321</v>
      </c>
      <c r="F126" s="26" t="s">
        <v>220</v>
      </c>
      <c r="G126" s="26" t="s">
        <v>221</v>
      </c>
      <c r="H126" s="27" t="s">
        <v>222</v>
      </c>
    </row>
    <row r="127" spans="2:8" x14ac:dyDescent="0.35">
      <c r="B127" s="24" t="s">
        <v>258</v>
      </c>
      <c r="C127" s="25" t="s">
        <v>18</v>
      </c>
      <c r="D127" s="31">
        <v>56.66</v>
      </c>
      <c r="E127" s="26" t="s">
        <v>321</v>
      </c>
      <c r="F127" s="26" t="s">
        <v>220</v>
      </c>
      <c r="G127" s="26" t="s">
        <v>221</v>
      </c>
      <c r="H127" s="27" t="s">
        <v>222</v>
      </c>
    </row>
    <row r="128" spans="2:8" x14ac:dyDescent="0.35">
      <c r="B128" s="24" t="s">
        <v>259</v>
      </c>
      <c r="C128" s="25" t="s">
        <v>18</v>
      </c>
      <c r="D128" s="31">
        <v>68.78</v>
      </c>
      <c r="E128" s="26" t="s">
        <v>321</v>
      </c>
      <c r="F128" s="26" t="s">
        <v>220</v>
      </c>
      <c r="G128" s="26" t="s">
        <v>221</v>
      </c>
      <c r="H128" s="27" t="s">
        <v>222</v>
      </c>
    </row>
    <row r="129" spans="2:9" x14ac:dyDescent="0.35">
      <c r="B129" s="19" t="s">
        <v>260</v>
      </c>
      <c r="C129" s="20" t="s">
        <v>18</v>
      </c>
      <c r="D129" s="32">
        <v>76.31</v>
      </c>
      <c r="E129" s="22" t="s">
        <v>321</v>
      </c>
      <c r="F129" s="22" t="s">
        <v>220</v>
      </c>
      <c r="G129" s="22" t="s">
        <v>221</v>
      </c>
      <c r="H129" s="23" t="s">
        <v>222</v>
      </c>
    </row>
    <row r="130" spans="2:9" x14ac:dyDescent="0.35">
      <c r="B130" s="10" t="s">
        <v>220</v>
      </c>
      <c r="C130" s="11" t="s">
        <v>18</v>
      </c>
      <c r="D130" s="33">
        <v>0</v>
      </c>
      <c r="E130" s="12" t="s">
        <v>321</v>
      </c>
      <c r="F130" s="12" t="s">
        <v>220</v>
      </c>
      <c r="G130" s="12" t="s">
        <v>223</v>
      </c>
      <c r="H130" s="13" t="s">
        <v>224</v>
      </c>
    </row>
    <row r="131" spans="2:9" x14ac:dyDescent="0.35">
      <c r="B131" s="19" t="s">
        <v>322</v>
      </c>
      <c r="C131" s="20" t="s">
        <v>23</v>
      </c>
      <c r="D131" s="21">
        <v>0.214</v>
      </c>
      <c r="E131" s="22" t="s">
        <v>321</v>
      </c>
      <c r="F131" s="22" t="s">
        <v>220</v>
      </c>
      <c r="G131" s="22" t="s">
        <v>225</v>
      </c>
      <c r="H131" s="23" t="s">
        <v>226</v>
      </c>
    </row>
    <row r="132" spans="2:9" ht="29" x14ac:dyDescent="0.35">
      <c r="B132" s="24" t="s">
        <v>323</v>
      </c>
      <c r="C132" s="25" t="s">
        <v>23</v>
      </c>
      <c r="D132" s="28">
        <v>0.58299999999999996</v>
      </c>
      <c r="E132" s="26" t="s">
        <v>324</v>
      </c>
      <c r="F132" s="26" t="s">
        <v>325</v>
      </c>
      <c r="G132" s="26" t="s">
        <v>225</v>
      </c>
      <c r="H132" s="27" t="s">
        <v>226</v>
      </c>
    </row>
    <row r="133" spans="2:9" ht="29" x14ac:dyDescent="0.35">
      <c r="B133" s="24" t="s">
        <v>326</v>
      </c>
      <c r="C133" s="25" t="s">
        <v>23</v>
      </c>
      <c r="D133" s="28">
        <v>0.13300000000000001</v>
      </c>
      <c r="E133" s="26" t="s">
        <v>327</v>
      </c>
      <c r="F133" s="26" t="s">
        <v>328</v>
      </c>
      <c r="G133" s="26" t="s">
        <v>225</v>
      </c>
      <c r="H133" s="27" t="s">
        <v>226</v>
      </c>
    </row>
    <row r="134" spans="2:9" ht="29" x14ac:dyDescent="0.35">
      <c r="B134" s="19" t="s">
        <v>329</v>
      </c>
      <c r="C134" s="20" t="s">
        <v>23</v>
      </c>
      <c r="D134" s="21">
        <v>0.121</v>
      </c>
      <c r="E134" s="22" t="s">
        <v>330</v>
      </c>
      <c r="F134" s="22" t="s">
        <v>331</v>
      </c>
      <c r="G134" s="22" t="s">
        <v>225</v>
      </c>
      <c r="H134" s="23" t="s">
        <v>226</v>
      </c>
    </row>
    <row r="137" spans="2:9" x14ac:dyDescent="0.35">
      <c r="B137" s="1" t="s">
        <v>237</v>
      </c>
    </row>
    <row r="140" spans="2:9" x14ac:dyDescent="0.35">
      <c r="B140" s="1" t="s">
        <v>239</v>
      </c>
    </row>
    <row r="142" spans="2:9" x14ac:dyDescent="0.35">
      <c r="B142" s="5"/>
      <c r="C142" s="6"/>
      <c r="D142" s="6"/>
      <c r="E142" s="5" t="s">
        <v>240</v>
      </c>
      <c r="F142" s="5" t="s">
        <v>241</v>
      </c>
      <c r="G142" s="5" t="s">
        <v>242</v>
      </c>
      <c r="H142" s="5" t="s">
        <v>243</v>
      </c>
      <c r="I142" s="79" t="s">
        <v>244</v>
      </c>
    </row>
    <row r="143" spans="2:9" x14ac:dyDescent="0.35">
      <c r="B143" s="35" t="s">
        <v>245</v>
      </c>
      <c r="E143" s="73" t="s">
        <v>332</v>
      </c>
      <c r="F143" s="76"/>
      <c r="G143" s="76"/>
      <c r="H143" s="76"/>
      <c r="I143" s="76"/>
    </row>
    <row r="144" spans="2:9" x14ac:dyDescent="0.35">
      <c r="B144" s="35" t="s">
        <v>247</v>
      </c>
      <c r="E144" s="74" t="s">
        <v>332</v>
      </c>
      <c r="F144" s="77"/>
      <c r="G144" s="77"/>
      <c r="H144" s="77"/>
      <c r="I144" s="77"/>
    </row>
    <row r="145" spans="2:9" x14ac:dyDescent="0.35">
      <c r="B145" s="35" t="s">
        <v>248</v>
      </c>
      <c r="E145" s="74"/>
      <c r="F145" s="77" t="s">
        <v>332</v>
      </c>
      <c r="G145" s="77"/>
      <c r="H145" s="77"/>
      <c r="I145" s="77"/>
    </row>
    <row r="146" spans="2:9" x14ac:dyDescent="0.35">
      <c r="B146" s="36" t="s">
        <v>249</v>
      </c>
      <c r="C146" s="3"/>
      <c r="D146" s="3"/>
      <c r="E146" s="75"/>
      <c r="F146" s="78" t="s">
        <v>332</v>
      </c>
      <c r="G146" s="78"/>
      <c r="H146" s="78"/>
      <c r="I146" s="78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D3B6F-952A-43FE-958F-9818A49B778D}">
  <dimension ref="A4:G26"/>
  <sheetViews>
    <sheetView workbookViewId="0"/>
  </sheetViews>
  <sheetFormatPr defaultRowHeight="14.5" x14ac:dyDescent="0.35"/>
  <cols>
    <col min="1" max="1" width="33" customWidth="1"/>
    <col min="2" max="2" width="9.7265625" customWidth="1"/>
    <col min="3" max="3" width="11.26953125" bestFit="1" customWidth="1"/>
    <col min="4" max="4" width="24.453125" bestFit="1" customWidth="1"/>
    <col min="5" max="5" width="29.7265625" bestFit="1" customWidth="1"/>
    <col min="6" max="6" width="20.1796875" bestFit="1" customWidth="1"/>
    <col min="7" max="7" width="43" bestFit="1" customWidth="1"/>
  </cols>
  <sheetData>
    <row r="4" spans="1:7" x14ac:dyDescent="0.35">
      <c r="A4" s="81" t="s">
        <v>333</v>
      </c>
    </row>
    <row r="6" spans="1:7" x14ac:dyDescent="0.35">
      <c r="A6" s="1" t="s">
        <v>9</v>
      </c>
    </row>
    <row r="7" spans="1:7" x14ac:dyDescent="0.35">
      <c r="A7" s="80"/>
    </row>
    <row r="9" spans="1:7" x14ac:dyDescent="0.35">
      <c r="A9" s="5" t="s">
        <v>11</v>
      </c>
      <c r="B9" s="6" t="s">
        <v>12</v>
      </c>
      <c r="C9" s="6" t="s">
        <v>13</v>
      </c>
      <c r="D9" s="6" t="s">
        <v>14</v>
      </c>
      <c r="E9" s="6" t="s">
        <v>15</v>
      </c>
      <c r="F9" s="6" t="s">
        <v>16</v>
      </c>
      <c r="G9" s="7" t="s">
        <v>17</v>
      </c>
    </row>
    <row r="10" spans="1:7" x14ac:dyDescent="0.35">
      <c r="A10" s="34" t="s">
        <v>251</v>
      </c>
      <c r="B10" s="8" t="s">
        <v>18</v>
      </c>
      <c r="C10" s="82">
        <v>15.12</v>
      </c>
      <c r="D10" s="8" t="s">
        <v>334</v>
      </c>
      <c r="E10" s="8" t="s">
        <v>335</v>
      </c>
      <c r="F10" s="8" t="s">
        <v>19</v>
      </c>
      <c r="G10" s="9" t="s">
        <v>20</v>
      </c>
    </row>
    <row r="11" spans="1:7" x14ac:dyDescent="0.35">
      <c r="A11" s="35" t="s">
        <v>254</v>
      </c>
      <c r="B11" t="s">
        <v>18</v>
      </c>
      <c r="C11" s="83">
        <v>15.31</v>
      </c>
      <c r="D11" t="s">
        <v>334</v>
      </c>
      <c r="E11" t="s">
        <v>335</v>
      </c>
      <c r="F11" t="s">
        <v>19</v>
      </c>
      <c r="G11" s="2" t="s">
        <v>20</v>
      </c>
    </row>
    <row r="12" spans="1:7" x14ac:dyDescent="0.35">
      <c r="A12" s="35" t="s">
        <v>336</v>
      </c>
      <c r="B12" t="s">
        <v>18</v>
      </c>
      <c r="C12" s="83">
        <v>30</v>
      </c>
      <c r="D12" t="s">
        <v>334</v>
      </c>
      <c r="E12" t="s">
        <v>335</v>
      </c>
      <c r="F12" t="s">
        <v>19</v>
      </c>
      <c r="G12" s="2" t="s">
        <v>20</v>
      </c>
    </row>
    <row r="13" spans="1:7" x14ac:dyDescent="0.35">
      <c r="A13" s="35" t="s">
        <v>255</v>
      </c>
      <c r="B13" t="s">
        <v>18</v>
      </c>
      <c r="C13" s="83">
        <v>30</v>
      </c>
      <c r="D13" t="s">
        <v>334</v>
      </c>
      <c r="E13" t="s">
        <v>335</v>
      </c>
      <c r="F13" t="s">
        <v>19</v>
      </c>
      <c r="G13" s="2" t="s">
        <v>20</v>
      </c>
    </row>
    <row r="14" spans="1:7" x14ac:dyDescent="0.35">
      <c r="A14" s="35" t="s">
        <v>256</v>
      </c>
      <c r="B14" t="s">
        <v>18</v>
      </c>
      <c r="C14" s="83">
        <v>44.53</v>
      </c>
      <c r="D14" t="s">
        <v>334</v>
      </c>
      <c r="E14" t="s">
        <v>335</v>
      </c>
      <c r="F14" t="s">
        <v>19</v>
      </c>
      <c r="G14" s="2" t="s">
        <v>20</v>
      </c>
    </row>
    <row r="15" spans="1:7" x14ac:dyDescent="0.35">
      <c r="A15" s="35" t="s">
        <v>257</v>
      </c>
      <c r="B15" t="s">
        <v>18</v>
      </c>
      <c r="C15" s="83">
        <v>56.66</v>
      </c>
      <c r="D15" t="s">
        <v>334</v>
      </c>
      <c r="E15" t="s">
        <v>335</v>
      </c>
      <c r="F15" t="s">
        <v>19</v>
      </c>
      <c r="G15" s="2" t="s">
        <v>20</v>
      </c>
    </row>
    <row r="16" spans="1:7" x14ac:dyDescent="0.35">
      <c r="A16" s="35" t="s">
        <v>258</v>
      </c>
      <c r="B16" t="s">
        <v>18</v>
      </c>
      <c r="C16" s="83">
        <v>68.78</v>
      </c>
      <c r="D16" t="s">
        <v>334</v>
      </c>
      <c r="E16" t="s">
        <v>335</v>
      </c>
      <c r="F16" t="s">
        <v>19</v>
      </c>
      <c r="G16" s="2" t="s">
        <v>20</v>
      </c>
    </row>
    <row r="17" spans="1:7" x14ac:dyDescent="0.35">
      <c r="A17" s="35" t="s">
        <v>259</v>
      </c>
      <c r="B17" t="s">
        <v>18</v>
      </c>
      <c r="C17" s="83">
        <v>76.31</v>
      </c>
      <c r="D17" t="s">
        <v>334</v>
      </c>
      <c r="E17" t="s">
        <v>335</v>
      </c>
      <c r="F17" t="s">
        <v>19</v>
      </c>
      <c r="G17" s="2" t="s">
        <v>20</v>
      </c>
    </row>
    <row r="18" spans="1:7" x14ac:dyDescent="0.35">
      <c r="A18" s="35" t="s">
        <v>260</v>
      </c>
      <c r="B18" t="s">
        <v>18</v>
      </c>
      <c r="C18" s="83">
        <v>84.11</v>
      </c>
      <c r="D18" t="s">
        <v>334</v>
      </c>
      <c r="E18" t="s">
        <v>335</v>
      </c>
      <c r="F18" t="s">
        <v>19</v>
      </c>
      <c r="G18" s="2" t="s">
        <v>20</v>
      </c>
    </row>
    <row r="19" spans="1:7" x14ac:dyDescent="0.35">
      <c r="A19" s="35" t="s">
        <v>337</v>
      </c>
      <c r="B19" t="s">
        <v>18</v>
      </c>
      <c r="C19" s="84">
        <v>15.12</v>
      </c>
      <c r="D19" t="s">
        <v>334</v>
      </c>
      <c r="E19" t="s">
        <v>335</v>
      </c>
      <c r="F19" t="s">
        <v>19</v>
      </c>
      <c r="G19" s="2" t="s">
        <v>20</v>
      </c>
    </row>
    <row r="20" spans="1:7" x14ac:dyDescent="0.35">
      <c r="A20" s="85" t="s">
        <v>338</v>
      </c>
      <c r="B20" s="86" t="s">
        <v>23</v>
      </c>
      <c r="C20" s="87">
        <v>1.6739999999999999</v>
      </c>
      <c r="D20" s="86" t="s">
        <v>252</v>
      </c>
      <c r="E20" s="86" t="s">
        <v>253</v>
      </c>
      <c r="F20" s="86" t="s">
        <v>24</v>
      </c>
      <c r="G20" s="88" t="s">
        <v>25</v>
      </c>
    </row>
    <row r="21" spans="1:7" x14ac:dyDescent="0.35">
      <c r="A21" s="35" t="s">
        <v>339</v>
      </c>
      <c r="B21" t="s">
        <v>18</v>
      </c>
      <c r="C21" s="84">
        <v>19850</v>
      </c>
      <c r="D21" t="s">
        <v>340</v>
      </c>
      <c r="E21" t="s">
        <v>341</v>
      </c>
      <c r="F21" t="s">
        <v>21</v>
      </c>
      <c r="G21" s="2" t="s">
        <v>22</v>
      </c>
    </row>
    <row r="22" spans="1:7" x14ac:dyDescent="0.35">
      <c r="A22" s="36" t="s">
        <v>342</v>
      </c>
      <c r="B22" s="3" t="s">
        <v>23</v>
      </c>
      <c r="C22" s="89">
        <v>1.2769999999999999</v>
      </c>
      <c r="D22" s="3" t="s">
        <v>343</v>
      </c>
      <c r="E22" s="3" t="s">
        <v>341</v>
      </c>
      <c r="F22" s="3" t="s">
        <v>24</v>
      </c>
      <c r="G22" s="4" t="s">
        <v>25</v>
      </c>
    </row>
    <row r="23" spans="1:7" x14ac:dyDescent="0.35">
      <c r="A23" s="35" t="s">
        <v>344</v>
      </c>
      <c r="B23" t="s">
        <v>18</v>
      </c>
      <c r="C23" s="84">
        <v>38030</v>
      </c>
      <c r="D23" t="s">
        <v>345</v>
      </c>
      <c r="E23" t="s">
        <v>346</v>
      </c>
      <c r="F23" t="s">
        <v>21</v>
      </c>
      <c r="G23" s="2" t="s">
        <v>22</v>
      </c>
    </row>
    <row r="24" spans="1:7" x14ac:dyDescent="0.35">
      <c r="A24" s="36" t="s">
        <v>347</v>
      </c>
      <c r="B24" s="3" t="s">
        <v>23</v>
      </c>
      <c r="C24" s="89">
        <v>1.1759999999999999</v>
      </c>
      <c r="D24" s="3" t="s">
        <v>348</v>
      </c>
      <c r="E24" s="3" t="s">
        <v>346</v>
      </c>
      <c r="F24" s="3" t="s">
        <v>24</v>
      </c>
      <c r="G24" s="4" t="s">
        <v>25</v>
      </c>
    </row>
    <row r="25" spans="1:7" x14ac:dyDescent="0.35">
      <c r="A25" s="35" t="s">
        <v>349</v>
      </c>
      <c r="B25" t="s">
        <v>18</v>
      </c>
      <c r="C25" s="84">
        <v>280280</v>
      </c>
      <c r="D25" t="s">
        <v>350</v>
      </c>
      <c r="E25" t="s">
        <v>351</v>
      </c>
      <c r="F25" t="s">
        <v>21</v>
      </c>
      <c r="G25" s="2" t="s">
        <v>22</v>
      </c>
    </row>
    <row r="26" spans="1:7" x14ac:dyDescent="0.35">
      <c r="A26" s="36" t="s">
        <v>352</v>
      </c>
      <c r="B26" s="3" t="s">
        <v>23</v>
      </c>
      <c r="C26" s="89">
        <v>0.85299999999999998</v>
      </c>
      <c r="D26" s="3" t="s">
        <v>353</v>
      </c>
      <c r="E26" s="3" t="s">
        <v>351</v>
      </c>
      <c r="F26" s="3" t="s">
        <v>24</v>
      </c>
      <c r="G26" s="4" t="s">
        <v>25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3937-83A7-42C4-B720-FD80C85DE415}">
  <dimension ref="B2:E18"/>
  <sheetViews>
    <sheetView workbookViewId="0">
      <selection activeCell="C16" sqref="C16"/>
    </sheetView>
  </sheetViews>
  <sheetFormatPr defaultRowHeight="14.5" x14ac:dyDescent="0.35"/>
  <cols>
    <col min="2" max="2" width="24.81640625" customWidth="1"/>
    <col min="3" max="3" width="43.453125" customWidth="1"/>
    <col min="4" max="4" width="32" customWidth="1"/>
    <col min="5" max="5" width="104.7265625" customWidth="1"/>
    <col min="6" max="6" width="21.7265625" customWidth="1"/>
    <col min="7" max="7" width="23" customWidth="1"/>
  </cols>
  <sheetData>
    <row r="2" spans="2:5" ht="29" x14ac:dyDescent="0.35">
      <c r="B2" s="234" t="s">
        <v>354</v>
      </c>
      <c r="C2" s="235" t="s">
        <v>355</v>
      </c>
      <c r="D2" s="234" t="s">
        <v>356</v>
      </c>
      <c r="E2" s="234" t="s">
        <v>357</v>
      </c>
    </row>
    <row r="3" spans="2:5" x14ac:dyDescent="0.35">
      <c r="B3" s="283" t="s">
        <v>358</v>
      </c>
      <c r="C3" s="283" t="s">
        <v>359</v>
      </c>
      <c r="D3" s="283" t="s">
        <v>359</v>
      </c>
      <c r="E3" s="283" t="s">
        <v>360</v>
      </c>
    </row>
    <row r="4" spans="2:5" x14ac:dyDescent="0.35">
      <c r="B4" s="283" t="s">
        <v>361</v>
      </c>
      <c r="C4" s="283" t="s">
        <v>359</v>
      </c>
      <c r="D4" s="283" t="s">
        <v>359</v>
      </c>
      <c r="E4" s="283" t="s">
        <v>362</v>
      </c>
    </row>
    <row r="5" spans="2:5" x14ac:dyDescent="0.35">
      <c r="B5" s="283" t="s">
        <v>363</v>
      </c>
      <c r="C5" s="283" t="s">
        <v>359</v>
      </c>
      <c r="D5" s="283" t="s">
        <v>359</v>
      </c>
      <c r="E5" s="283" t="s">
        <v>364</v>
      </c>
    </row>
    <row r="6" spans="2:5" x14ac:dyDescent="0.35">
      <c r="B6" s="283" t="s">
        <v>365</v>
      </c>
      <c r="C6" s="283" t="s">
        <v>359</v>
      </c>
      <c r="D6" s="283" t="s">
        <v>359</v>
      </c>
      <c r="E6" s="283" t="s">
        <v>366</v>
      </c>
    </row>
    <row r="7" spans="2:5" x14ac:dyDescent="0.35">
      <c r="B7" s="283" t="s">
        <v>367</v>
      </c>
      <c r="C7" s="283" t="s">
        <v>359</v>
      </c>
      <c r="D7" s="283" t="s">
        <v>359</v>
      </c>
      <c r="E7" s="283" t="s">
        <v>362</v>
      </c>
    </row>
    <row r="8" spans="2:5" x14ac:dyDescent="0.35">
      <c r="B8" s="283" t="s">
        <v>368</v>
      </c>
      <c r="C8" s="283" t="s">
        <v>359</v>
      </c>
      <c r="D8" s="283" t="s">
        <v>359</v>
      </c>
      <c r="E8" s="283" t="s">
        <v>362</v>
      </c>
    </row>
    <row r="9" spans="2:5" x14ac:dyDescent="0.35">
      <c r="B9" s="283" t="s">
        <v>369</v>
      </c>
      <c r="C9" s="283" t="s">
        <v>359</v>
      </c>
      <c r="D9" s="283" t="s">
        <v>359</v>
      </c>
      <c r="E9" s="283" t="s">
        <v>370</v>
      </c>
    </row>
    <row r="10" spans="2:5" x14ac:dyDescent="0.35">
      <c r="B10" s="283" t="s">
        <v>371</v>
      </c>
      <c r="C10" s="283" t="s">
        <v>359</v>
      </c>
      <c r="D10" s="283" t="s">
        <v>359</v>
      </c>
      <c r="E10" s="283" t="s">
        <v>372</v>
      </c>
    </row>
    <row r="11" spans="2:5" x14ac:dyDescent="0.35">
      <c r="B11" s="283" t="s">
        <v>373</v>
      </c>
      <c r="C11" s="283" t="s">
        <v>359</v>
      </c>
      <c r="D11" s="283" t="s">
        <v>359</v>
      </c>
      <c r="E11" s="283" t="s">
        <v>362</v>
      </c>
    </row>
    <row r="12" spans="2:5" x14ac:dyDescent="0.35">
      <c r="B12" s="283" t="s">
        <v>374</v>
      </c>
      <c r="C12" s="283" t="s">
        <v>359</v>
      </c>
      <c r="D12" s="283" t="s">
        <v>375</v>
      </c>
      <c r="E12" s="283"/>
    </row>
    <row r="13" spans="2:5" x14ac:dyDescent="0.35">
      <c r="B13" s="283" t="s">
        <v>376</v>
      </c>
      <c r="C13" s="283" t="s">
        <v>359</v>
      </c>
      <c r="D13" s="283" t="s">
        <v>359</v>
      </c>
      <c r="E13" s="283" t="s">
        <v>377</v>
      </c>
    </row>
    <row r="14" spans="2:5" x14ac:dyDescent="0.35">
      <c r="B14" s="283" t="s">
        <v>378</v>
      </c>
      <c r="C14" s="283" t="s">
        <v>359</v>
      </c>
      <c r="D14" s="283" t="s">
        <v>359</v>
      </c>
      <c r="E14" s="283" t="s">
        <v>377</v>
      </c>
    </row>
    <row r="15" spans="2:5" x14ac:dyDescent="0.35">
      <c r="B15" s="233" t="s">
        <v>379</v>
      </c>
      <c r="C15" s="233" t="s">
        <v>359</v>
      </c>
      <c r="D15" s="233" t="s">
        <v>380</v>
      </c>
      <c r="E15" s="233"/>
    </row>
    <row r="16" spans="2:5" x14ac:dyDescent="0.35">
      <c r="B16" s="233" t="s">
        <v>381</v>
      </c>
      <c r="C16" s="233" t="s">
        <v>359</v>
      </c>
      <c r="D16" s="233" t="s">
        <v>380</v>
      </c>
      <c r="E16" s="233"/>
    </row>
    <row r="18" spans="2:4" x14ac:dyDescent="0.35">
      <c r="B18" s="290" t="s">
        <v>382</v>
      </c>
      <c r="C18" s="290"/>
      <c r="D18" s="290"/>
    </row>
  </sheetData>
  <mergeCells count="1">
    <mergeCell ref="B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95EC-88BD-4A73-A644-FAD982BB83C2}">
  <dimension ref="A1:O68"/>
  <sheetViews>
    <sheetView workbookViewId="0"/>
  </sheetViews>
  <sheetFormatPr defaultRowHeight="15" customHeight="1" x14ac:dyDescent="0.35"/>
  <cols>
    <col min="1" max="1" width="49.54296875" bestFit="1" customWidth="1"/>
    <col min="2" max="2" width="16.1796875" customWidth="1"/>
    <col min="3" max="3" width="17.453125" bestFit="1" customWidth="1"/>
    <col min="4" max="6" width="16.1796875" style="90" customWidth="1"/>
    <col min="7" max="7" width="17.26953125" style="90" bestFit="1" customWidth="1"/>
    <col min="8" max="8" width="16.81640625" style="90" bestFit="1" customWidth="1"/>
    <col min="9" max="9" width="16.81640625" style="90" customWidth="1"/>
    <col min="10" max="10" width="23" bestFit="1" customWidth="1"/>
    <col min="11" max="11" width="34.453125" bestFit="1" customWidth="1"/>
    <col min="12" max="12" width="21.1796875" bestFit="1" customWidth="1"/>
    <col min="13" max="13" width="61.26953125" bestFit="1" customWidth="1"/>
    <col min="14" max="14" width="29" bestFit="1" customWidth="1"/>
  </cols>
  <sheetData>
    <row r="1" spans="1:13" ht="15" customHeight="1" x14ac:dyDescent="0.35">
      <c r="A1" s="1" t="s">
        <v>9</v>
      </c>
    </row>
    <row r="2" spans="1:13" ht="15" customHeight="1" x14ac:dyDescent="0.35">
      <c r="A2" s="251" t="s">
        <v>11</v>
      </c>
      <c r="B2" s="252" t="s">
        <v>12</v>
      </c>
      <c r="C2" s="253" t="s">
        <v>383</v>
      </c>
      <c r="D2" s="253" t="s">
        <v>384</v>
      </c>
      <c r="E2" s="253" t="s">
        <v>385</v>
      </c>
      <c r="F2" s="253" t="s">
        <v>386</v>
      </c>
      <c r="G2" s="253" t="s">
        <v>387</v>
      </c>
      <c r="H2" s="253" t="s">
        <v>388</v>
      </c>
      <c r="I2" s="253" t="s">
        <v>389</v>
      </c>
      <c r="J2" s="252" t="s">
        <v>14</v>
      </c>
      <c r="K2" s="252" t="s">
        <v>15</v>
      </c>
      <c r="L2" s="252" t="s">
        <v>16</v>
      </c>
      <c r="M2" s="254" t="s">
        <v>17</v>
      </c>
    </row>
    <row r="3" spans="1:13" ht="15" customHeight="1" x14ac:dyDescent="0.35">
      <c r="A3" s="34" t="s">
        <v>390</v>
      </c>
      <c r="B3" s="8" t="s">
        <v>18</v>
      </c>
      <c r="C3" s="182">
        <v>11.48</v>
      </c>
      <c r="D3" s="153">
        <v>10.72</v>
      </c>
      <c r="E3" s="154"/>
      <c r="F3" s="154"/>
      <c r="G3" s="180">
        <f>((D3-C3)/C3)</f>
        <v>-6.6202090592334478E-2</v>
      </c>
      <c r="H3" s="180">
        <f>((E3-D3)/D3)</f>
        <v>-1</v>
      </c>
      <c r="I3" s="180"/>
      <c r="J3" s="8" t="s">
        <v>391</v>
      </c>
      <c r="K3" s="8" t="s">
        <v>392</v>
      </c>
      <c r="L3" s="8" t="s">
        <v>19</v>
      </c>
      <c r="M3" s="9" t="s">
        <v>20</v>
      </c>
    </row>
    <row r="4" spans="1:13" ht="15" customHeight="1" x14ac:dyDescent="0.35">
      <c r="A4" s="35" t="s">
        <v>393</v>
      </c>
      <c r="B4" t="s">
        <v>18</v>
      </c>
      <c r="C4" s="137"/>
      <c r="D4" s="154"/>
      <c r="E4" s="154">
        <v>11.1</v>
      </c>
      <c r="F4" s="154">
        <v>11.5</v>
      </c>
      <c r="G4" s="180"/>
      <c r="H4" s="180"/>
      <c r="I4" s="180">
        <f>((F4-E4)/E4)</f>
        <v>3.603603603603607E-2</v>
      </c>
      <c r="M4" s="2"/>
    </row>
    <row r="5" spans="1:13" ht="15" customHeight="1" x14ac:dyDescent="0.35">
      <c r="A5" s="35" t="s">
        <v>394</v>
      </c>
      <c r="B5" t="s">
        <v>18</v>
      </c>
      <c r="C5" s="137">
        <v>14.76</v>
      </c>
      <c r="D5" s="154">
        <v>29.02</v>
      </c>
      <c r="E5" s="154"/>
      <c r="F5" s="154"/>
      <c r="G5" s="180">
        <f t="shared" ref="G5:G16" si="0">((D5-C5)/C5)</f>
        <v>0.96612466124661245</v>
      </c>
      <c r="H5" s="180">
        <f t="shared" ref="H5:I16" si="1">((E5-D5)/D5)</f>
        <v>-1</v>
      </c>
      <c r="I5" s="180"/>
      <c r="J5" t="s">
        <v>391</v>
      </c>
      <c r="K5" t="s">
        <v>392</v>
      </c>
      <c r="L5" t="s">
        <v>19</v>
      </c>
      <c r="M5" s="2" t="s">
        <v>20</v>
      </c>
    </row>
    <row r="6" spans="1:13" ht="15" customHeight="1" x14ac:dyDescent="0.35">
      <c r="A6" s="35" t="s">
        <v>395</v>
      </c>
      <c r="B6" t="s">
        <v>18</v>
      </c>
      <c r="C6" s="137">
        <v>36.64</v>
      </c>
      <c r="D6" s="154">
        <v>29.02</v>
      </c>
      <c r="E6" s="154"/>
      <c r="F6" s="154"/>
      <c r="G6" s="180">
        <f t="shared" si="0"/>
        <v>-0.20796943231441051</v>
      </c>
      <c r="H6" s="180">
        <f t="shared" si="1"/>
        <v>-1</v>
      </c>
      <c r="I6" s="180"/>
      <c r="J6" t="s">
        <v>391</v>
      </c>
      <c r="K6" t="s">
        <v>392</v>
      </c>
      <c r="L6" t="s">
        <v>19</v>
      </c>
      <c r="M6" s="2" t="s">
        <v>20</v>
      </c>
    </row>
    <row r="7" spans="1:13" ht="15" customHeight="1" x14ac:dyDescent="0.35">
      <c r="A7" s="35" t="s">
        <v>396</v>
      </c>
      <c r="B7" t="s">
        <v>18</v>
      </c>
      <c r="C7" s="137">
        <v>42.28</v>
      </c>
      <c r="D7" s="154">
        <v>29.02</v>
      </c>
      <c r="E7" s="154">
        <v>30.05</v>
      </c>
      <c r="F7" s="154">
        <v>31.13</v>
      </c>
      <c r="G7" s="180">
        <f t="shared" si="0"/>
        <v>-0.31362346263008517</v>
      </c>
      <c r="H7" s="180">
        <f t="shared" si="1"/>
        <v>3.5492763611302589E-2</v>
      </c>
      <c r="I7" s="180">
        <f>((F7-E7)/E7)</f>
        <v>3.5940099833610593E-2</v>
      </c>
      <c r="J7" t="s">
        <v>391</v>
      </c>
      <c r="K7" t="s">
        <v>392</v>
      </c>
      <c r="L7" t="s">
        <v>19</v>
      </c>
      <c r="M7" s="2" t="s">
        <v>20</v>
      </c>
    </row>
    <row r="8" spans="1:13" ht="15" customHeight="1" x14ac:dyDescent="0.35">
      <c r="A8" s="35" t="s">
        <v>397</v>
      </c>
      <c r="B8" t="s">
        <v>18</v>
      </c>
      <c r="C8" s="137">
        <v>53.82</v>
      </c>
      <c r="D8" s="154">
        <v>41.42</v>
      </c>
      <c r="E8" s="154"/>
      <c r="F8" s="154"/>
      <c r="G8" s="180">
        <f>((D8-C8)/C8)</f>
        <v>-0.23039762170196951</v>
      </c>
      <c r="H8" s="180">
        <f t="shared" si="1"/>
        <v>-1</v>
      </c>
      <c r="I8" s="180"/>
      <c r="J8" t="s">
        <v>391</v>
      </c>
      <c r="K8" t="s">
        <v>392</v>
      </c>
      <c r="L8" t="s">
        <v>19</v>
      </c>
      <c r="M8" s="2" t="s">
        <v>20</v>
      </c>
    </row>
    <row r="9" spans="1:13" ht="15" customHeight="1" x14ac:dyDescent="0.35">
      <c r="A9" s="35" t="s">
        <v>398</v>
      </c>
      <c r="B9" t="s">
        <v>18</v>
      </c>
      <c r="C9" s="137">
        <v>56.71</v>
      </c>
      <c r="D9" s="154">
        <v>41.42</v>
      </c>
      <c r="E9" s="154">
        <v>42.89</v>
      </c>
      <c r="F9" s="154">
        <v>44.43</v>
      </c>
      <c r="G9" s="180">
        <f>((D9-C9)/C9)</f>
        <v>-0.26961735143713628</v>
      </c>
      <c r="H9" s="180">
        <f t="shared" si="1"/>
        <v>3.5490101400289686E-2</v>
      </c>
      <c r="I9" s="180">
        <f t="shared" si="1"/>
        <v>3.5905805549079017E-2</v>
      </c>
      <c r="J9" t="s">
        <v>391</v>
      </c>
      <c r="K9" t="s">
        <v>392</v>
      </c>
      <c r="L9" t="s">
        <v>19</v>
      </c>
      <c r="M9" s="2" t="s">
        <v>20</v>
      </c>
    </row>
    <row r="10" spans="1:13" ht="15" customHeight="1" x14ac:dyDescent="0.35">
      <c r="A10" s="35" t="s">
        <v>399</v>
      </c>
      <c r="C10" s="137"/>
      <c r="D10" s="154"/>
      <c r="E10" s="154">
        <v>61.78</v>
      </c>
      <c r="F10" s="154">
        <v>64</v>
      </c>
      <c r="G10" s="180"/>
      <c r="H10" s="180"/>
      <c r="I10" s="180">
        <f>((F10-E10)/E10)</f>
        <v>3.5933959210100334E-2</v>
      </c>
      <c r="M10" s="2"/>
    </row>
    <row r="11" spans="1:13" ht="15" customHeight="1" x14ac:dyDescent="0.35">
      <c r="A11" s="35" t="s">
        <v>400</v>
      </c>
      <c r="B11" t="s">
        <v>18</v>
      </c>
      <c r="C11" s="137">
        <v>99</v>
      </c>
      <c r="D11" s="154">
        <v>59.67</v>
      </c>
      <c r="E11" s="154"/>
      <c r="F11" s="154"/>
      <c r="G11" s="180">
        <f t="shared" si="0"/>
        <v>-0.39727272727272728</v>
      </c>
      <c r="H11" s="180">
        <f>((E11-D11)/D11)</f>
        <v>-1</v>
      </c>
      <c r="I11" s="180"/>
      <c r="J11" t="s">
        <v>391</v>
      </c>
      <c r="K11" t="s">
        <v>392</v>
      </c>
      <c r="L11" t="s">
        <v>19</v>
      </c>
      <c r="M11" s="2" t="s">
        <v>20</v>
      </c>
    </row>
    <row r="12" spans="1:13" ht="15" customHeight="1" x14ac:dyDescent="0.35">
      <c r="A12" s="35" t="s">
        <v>401</v>
      </c>
      <c r="B12" t="s">
        <v>18</v>
      </c>
      <c r="C12" s="137">
        <v>108.77</v>
      </c>
      <c r="D12" s="154">
        <v>59.67</v>
      </c>
      <c r="E12" s="154"/>
      <c r="F12" s="154"/>
      <c r="G12" s="180">
        <f t="shared" si="0"/>
        <v>-0.45141123471545458</v>
      </c>
      <c r="H12" s="180">
        <f t="shared" si="1"/>
        <v>-1</v>
      </c>
      <c r="I12" s="180"/>
      <c r="J12" t="s">
        <v>391</v>
      </c>
      <c r="K12" t="s">
        <v>392</v>
      </c>
      <c r="L12" t="s">
        <v>19</v>
      </c>
      <c r="M12" s="2" t="s">
        <v>20</v>
      </c>
    </row>
    <row r="13" spans="1:13" ht="15" customHeight="1" x14ac:dyDescent="0.35">
      <c r="A13" s="35" t="s">
        <v>402</v>
      </c>
      <c r="B13" t="s">
        <v>18</v>
      </c>
      <c r="C13" s="137">
        <v>117.39</v>
      </c>
      <c r="D13" s="154">
        <v>59.67</v>
      </c>
      <c r="E13" s="154"/>
      <c r="F13" s="154"/>
      <c r="G13" s="180">
        <f t="shared" si="0"/>
        <v>-0.49169435215946844</v>
      </c>
      <c r="H13" s="180">
        <f t="shared" si="1"/>
        <v>-1</v>
      </c>
      <c r="I13" s="180"/>
      <c r="J13" t="s">
        <v>391</v>
      </c>
      <c r="K13" t="s">
        <v>392</v>
      </c>
      <c r="L13" t="s">
        <v>19</v>
      </c>
      <c r="M13" s="2" t="s">
        <v>20</v>
      </c>
    </row>
    <row r="14" spans="1:13" ht="15" customHeight="1" x14ac:dyDescent="0.35">
      <c r="A14" s="36" t="s">
        <v>403</v>
      </c>
      <c r="B14" s="3" t="s">
        <v>18</v>
      </c>
      <c r="C14" s="146">
        <v>123.96</v>
      </c>
      <c r="D14" s="155">
        <v>59.67</v>
      </c>
      <c r="E14" s="154"/>
      <c r="F14" s="154"/>
      <c r="G14" s="180">
        <f t="shared" si="0"/>
        <v>-0.5186350435624395</v>
      </c>
      <c r="H14" s="180">
        <f t="shared" si="1"/>
        <v>-1</v>
      </c>
      <c r="I14" s="180"/>
      <c r="J14" s="3" t="s">
        <v>391</v>
      </c>
      <c r="K14" s="3" t="s">
        <v>392</v>
      </c>
      <c r="L14" s="3" t="s">
        <v>19</v>
      </c>
      <c r="M14" s="4" t="s">
        <v>20</v>
      </c>
    </row>
    <row r="15" spans="1:13" ht="15" customHeight="1" x14ac:dyDescent="0.35">
      <c r="A15" s="85" t="s">
        <v>404</v>
      </c>
      <c r="B15" s="86" t="s">
        <v>18</v>
      </c>
      <c r="C15" s="142">
        <v>16.510000000000002</v>
      </c>
      <c r="D15" s="161">
        <v>17.079999999999998</v>
      </c>
      <c r="E15" s="153">
        <v>17.25</v>
      </c>
      <c r="F15" s="153">
        <v>19.13</v>
      </c>
      <c r="G15" s="206">
        <f t="shared" si="0"/>
        <v>3.4524530587522514E-2</v>
      </c>
      <c r="H15" s="206">
        <f t="shared" si="1"/>
        <v>9.9531615925059561E-3</v>
      </c>
      <c r="I15" s="197">
        <f t="shared" si="1"/>
        <v>0.10898550724637675</v>
      </c>
      <c r="J15" s="86" t="s">
        <v>391</v>
      </c>
      <c r="K15" s="86" t="s">
        <v>392</v>
      </c>
      <c r="L15" s="86" t="s">
        <v>21</v>
      </c>
      <c r="M15" s="88" t="s">
        <v>22</v>
      </c>
    </row>
    <row r="16" spans="1:13" ht="15" customHeight="1" x14ac:dyDescent="0.35">
      <c r="A16" s="36" t="s">
        <v>338</v>
      </c>
      <c r="B16" s="3" t="s">
        <v>23</v>
      </c>
      <c r="C16" s="146">
        <v>1.7579</v>
      </c>
      <c r="D16" s="156">
        <v>1.8187</v>
      </c>
      <c r="E16" s="188">
        <v>2.6080000000000001</v>
      </c>
      <c r="F16" s="188">
        <v>2.7141000000000002</v>
      </c>
      <c r="G16" s="197">
        <f t="shared" si="0"/>
        <v>3.4586722794243109E-2</v>
      </c>
      <c r="H16" s="197">
        <f t="shared" si="1"/>
        <v>0.43399131247594441</v>
      </c>
      <c r="I16" s="197">
        <f t="shared" si="1"/>
        <v>4.0682515337423342E-2</v>
      </c>
      <c r="J16" s="3" t="s">
        <v>391</v>
      </c>
      <c r="K16" s="3" t="s">
        <v>392</v>
      </c>
      <c r="L16" s="3" t="s">
        <v>24</v>
      </c>
      <c r="M16" s="4" t="s">
        <v>25</v>
      </c>
    </row>
    <row r="18" spans="1:13" ht="15" customHeight="1" x14ac:dyDescent="0.35">
      <c r="A18" s="1" t="s">
        <v>39</v>
      </c>
    </row>
    <row r="19" spans="1:13" ht="15" customHeight="1" x14ac:dyDescent="0.35">
      <c r="A19" s="251" t="s">
        <v>11</v>
      </c>
      <c r="B19" s="252" t="s">
        <v>12</v>
      </c>
      <c r="C19" s="253" t="s">
        <v>383</v>
      </c>
      <c r="D19" s="253" t="s">
        <v>384</v>
      </c>
      <c r="E19" s="255" t="s">
        <v>385</v>
      </c>
      <c r="F19" s="253" t="s">
        <v>386</v>
      </c>
      <c r="G19" s="255" t="s">
        <v>387</v>
      </c>
      <c r="H19" s="253" t="s">
        <v>388</v>
      </c>
      <c r="I19" s="253" t="s">
        <v>389</v>
      </c>
      <c r="J19" s="252" t="s">
        <v>14</v>
      </c>
      <c r="K19" s="252" t="s">
        <v>15</v>
      </c>
      <c r="L19" s="252" t="s">
        <v>16</v>
      </c>
      <c r="M19" s="254" t="s">
        <v>17</v>
      </c>
    </row>
    <row r="20" spans="1:13" ht="15" customHeight="1" x14ac:dyDescent="0.35">
      <c r="A20" s="85" t="s">
        <v>404</v>
      </c>
      <c r="B20" s="86" t="s">
        <v>18</v>
      </c>
      <c r="C20" s="142">
        <v>9.8699999999999992</v>
      </c>
      <c r="D20" s="161">
        <v>10.3</v>
      </c>
      <c r="E20" s="161">
        <v>9.56</v>
      </c>
      <c r="F20" s="161">
        <v>18.46</v>
      </c>
      <c r="G20" s="197">
        <f t="shared" ref="G20:I21" si="2">((D20-C20)/C20)</f>
        <v>4.356636271529904E-2</v>
      </c>
      <c r="H20" s="181">
        <f t="shared" si="2"/>
        <v>-7.1844660194174778E-2</v>
      </c>
      <c r="I20" s="181">
        <f t="shared" si="2"/>
        <v>0.93096234309623427</v>
      </c>
      <c r="J20" s="86" t="s">
        <v>405</v>
      </c>
      <c r="K20" s="86" t="s">
        <v>406</v>
      </c>
      <c r="L20" s="86" t="s">
        <v>42</v>
      </c>
      <c r="M20" s="88" t="s">
        <v>43</v>
      </c>
    </row>
    <row r="21" spans="1:13" ht="15" customHeight="1" x14ac:dyDescent="0.35">
      <c r="A21" s="36" t="s">
        <v>407</v>
      </c>
      <c r="B21" s="3" t="s">
        <v>23</v>
      </c>
      <c r="C21" s="146">
        <v>1.2324999999999999</v>
      </c>
      <c r="D21" s="156">
        <v>1.3</v>
      </c>
      <c r="E21" s="156">
        <v>1.5004</v>
      </c>
      <c r="F21" s="156">
        <v>1.6534</v>
      </c>
      <c r="G21" s="179">
        <f t="shared" si="2"/>
        <v>5.476673427991896E-2</v>
      </c>
      <c r="H21" s="181">
        <f t="shared" si="2"/>
        <v>0.15415384615384609</v>
      </c>
      <c r="I21" s="181">
        <f t="shared" si="2"/>
        <v>0.10197280725139965</v>
      </c>
      <c r="J21" s="3" t="s">
        <v>405</v>
      </c>
      <c r="K21" s="3" t="s">
        <v>406</v>
      </c>
      <c r="L21" s="3" t="s">
        <v>44</v>
      </c>
      <c r="M21" s="4" t="s">
        <v>45</v>
      </c>
    </row>
    <row r="23" spans="1:13" ht="15" customHeight="1" x14ac:dyDescent="0.35">
      <c r="A23" s="1" t="s">
        <v>46</v>
      </c>
    </row>
    <row r="24" spans="1:13" ht="15" customHeight="1" x14ac:dyDescent="0.35">
      <c r="A24" s="251" t="s">
        <v>11</v>
      </c>
      <c r="B24" s="252" t="s">
        <v>12</v>
      </c>
      <c r="C24" s="253" t="s">
        <v>383</v>
      </c>
      <c r="D24" s="253" t="s">
        <v>384</v>
      </c>
      <c r="E24" s="253" t="s">
        <v>385</v>
      </c>
      <c r="F24" s="253" t="s">
        <v>386</v>
      </c>
      <c r="G24" s="253" t="s">
        <v>387</v>
      </c>
      <c r="H24" s="253" t="s">
        <v>388</v>
      </c>
      <c r="I24" s="253" t="s">
        <v>389</v>
      </c>
      <c r="J24" s="252" t="s">
        <v>14</v>
      </c>
      <c r="K24" s="252" t="s">
        <v>15</v>
      </c>
      <c r="L24" s="252" t="s">
        <v>16</v>
      </c>
      <c r="M24" s="254" t="s">
        <v>17</v>
      </c>
    </row>
    <row r="25" spans="1:13" ht="15" customHeight="1" x14ac:dyDescent="0.35">
      <c r="A25" s="35" t="s">
        <v>408</v>
      </c>
      <c r="B25" t="s">
        <v>18</v>
      </c>
      <c r="C25" s="137">
        <v>9.61</v>
      </c>
      <c r="D25" s="158">
        <v>20.309999999999999</v>
      </c>
      <c r="E25" s="158">
        <v>16.62</v>
      </c>
      <c r="F25" s="158">
        <v>26.58</v>
      </c>
      <c r="G25" s="180">
        <f>((D25-C25)/C25)</f>
        <v>1.113423517169615</v>
      </c>
      <c r="H25" s="180">
        <f>((E25-D25)/D25)</f>
        <v>-0.18168389955686845</v>
      </c>
      <c r="I25" s="180">
        <f>((F25-E25)/E25)</f>
        <v>0.59927797833935004</v>
      </c>
      <c r="J25" t="s">
        <v>409</v>
      </c>
      <c r="K25" t="s">
        <v>410</v>
      </c>
      <c r="L25" t="s">
        <v>50</v>
      </c>
      <c r="M25" s="2" t="s">
        <v>51</v>
      </c>
    </row>
    <row r="26" spans="1:13" ht="15" customHeight="1" x14ac:dyDescent="0.35">
      <c r="A26" s="35" t="s">
        <v>411</v>
      </c>
      <c r="B26" t="s">
        <v>18</v>
      </c>
      <c r="C26" s="137">
        <v>52.57</v>
      </c>
      <c r="D26" s="158">
        <v>65.06</v>
      </c>
      <c r="E26" s="158">
        <v>48.4</v>
      </c>
      <c r="F26" s="158">
        <v>63.15</v>
      </c>
      <c r="G26" s="180">
        <f t="shared" ref="G26:G47" si="3">((D26-C26)/C26)</f>
        <v>0.23758797793418304</v>
      </c>
      <c r="H26" s="180">
        <f t="shared" ref="H26:I47" si="4">((E26-D26)/D26)</f>
        <v>-0.25607131878266221</v>
      </c>
      <c r="I26" s="180">
        <f t="shared" si="4"/>
        <v>0.30475206611570249</v>
      </c>
      <c r="J26" t="s">
        <v>409</v>
      </c>
      <c r="K26" t="s">
        <v>410</v>
      </c>
      <c r="L26" t="s">
        <v>50</v>
      </c>
      <c r="M26" s="2" t="s">
        <v>51</v>
      </c>
    </row>
    <row r="27" spans="1:13" ht="15" customHeight="1" x14ac:dyDescent="0.35">
      <c r="A27" s="35" t="s">
        <v>412</v>
      </c>
      <c r="B27" t="s">
        <v>18</v>
      </c>
      <c r="C27" s="137">
        <v>105.38</v>
      </c>
      <c r="D27" s="158">
        <v>120.07</v>
      </c>
      <c r="E27" s="158">
        <v>105.85</v>
      </c>
      <c r="F27" s="158">
        <v>129.26</v>
      </c>
      <c r="G27" s="180">
        <f t="shared" si="3"/>
        <v>0.13940026570506736</v>
      </c>
      <c r="H27" s="180">
        <f t="shared" si="4"/>
        <v>-0.11843091529940868</v>
      </c>
      <c r="I27" s="180">
        <f t="shared" si="4"/>
        <v>0.22116202172886157</v>
      </c>
      <c r="J27" t="s">
        <v>409</v>
      </c>
      <c r="K27" t="s">
        <v>410</v>
      </c>
      <c r="L27" t="s">
        <v>50</v>
      </c>
      <c r="M27" s="2" t="s">
        <v>51</v>
      </c>
    </row>
    <row r="28" spans="1:13" ht="15" customHeight="1" x14ac:dyDescent="0.35">
      <c r="A28" s="35" t="s">
        <v>413</v>
      </c>
      <c r="B28" t="s">
        <v>18</v>
      </c>
      <c r="C28" s="137">
        <v>175.67</v>
      </c>
      <c r="D28" s="158">
        <v>193.29</v>
      </c>
      <c r="E28" s="158">
        <v>170.04</v>
      </c>
      <c r="F28" s="158">
        <v>203.12</v>
      </c>
      <c r="G28" s="180">
        <f t="shared" si="3"/>
        <v>0.10030170205498951</v>
      </c>
      <c r="H28" s="180">
        <f t="shared" si="4"/>
        <v>-0.12028558125097005</v>
      </c>
      <c r="I28" s="180">
        <f t="shared" si="4"/>
        <v>0.19454246059750654</v>
      </c>
      <c r="J28" t="s">
        <v>409</v>
      </c>
      <c r="K28" t="s">
        <v>410</v>
      </c>
      <c r="L28" t="s">
        <v>50</v>
      </c>
      <c r="M28" s="2" t="s">
        <v>51</v>
      </c>
    </row>
    <row r="29" spans="1:13" ht="15" customHeight="1" x14ac:dyDescent="0.35">
      <c r="A29" s="35" t="s">
        <v>414</v>
      </c>
      <c r="B29" t="s">
        <v>18</v>
      </c>
      <c r="C29" s="137">
        <v>281.18</v>
      </c>
      <c r="D29" s="158">
        <v>303.2</v>
      </c>
      <c r="E29" s="158">
        <v>266.32</v>
      </c>
      <c r="F29" s="158">
        <v>313.91000000000003</v>
      </c>
      <c r="G29" s="180">
        <f t="shared" si="3"/>
        <v>7.8312824525215097E-2</v>
      </c>
      <c r="H29" s="180">
        <f t="shared" si="4"/>
        <v>-0.12163588390501318</v>
      </c>
      <c r="I29" s="180">
        <f t="shared" si="4"/>
        <v>0.1786948032442176</v>
      </c>
      <c r="J29" t="s">
        <v>409</v>
      </c>
      <c r="K29" t="s">
        <v>410</v>
      </c>
      <c r="L29" t="s">
        <v>50</v>
      </c>
      <c r="M29" s="2" t="s">
        <v>51</v>
      </c>
    </row>
    <row r="30" spans="1:13" ht="15" customHeight="1" x14ac:dyDescent="0.35">
      <c r="A30" s="35" t="s">
        <v>415</v>
      </c>
      <c r="B30" t="s">
        <v>18</v>
      </c>
      <c r="C30" s="137">
        <v>439.57</v>
      </c>
      <c r="D30" s="158">
        <v>468.19</v>
      </c>
      <c r="E30" s="158">
        <v>410.75</v>
      </c>
      <c r="F30" s="158">
        <v>480.11</v>
      </c>
      <c r="G30" s="180">
        <f t="shared" si="3"/>
        <v>6.5109083877425672E-2</v>
      </c>
      <c r="H30" s="180">
        <f t="shared" si="4"/>
        <v>-0.12268523462696768</v>
      </c>
      <c r="I30" s="180">
        <f t="shared" si="4"/>
        <v>0.16886183810103472</v>
      </c>
      <c r="J30" t="s">
        <v>409</v>
      </c>
      <c r="K30" t="s">
        <v>410</v>
      </c>
      <c r="L30" t="s">
        <v>50</v>
      </c>
      <c r="M30" s="2" t="s">
        <v>51</v>
      </c>
    </row>
    <row r="31" spans="1:13" ht="15" customHeight="1" x14ac:dyDescent="0.35">
      <c r="A31" s="35" t="s">
        <v>416</v>
      </c>
      <c r="B31" t="s">
        <v>18</v>
      </c>
      <c r="C31" s="137">
        <v>615.52</v>
      </c>
      <c r="D31" s="158">
        <v>651.47</v>
      </c>
      <c r="E31" s="158">
        <v>571.23</v>
      </c>
      <c r="F31" s="158">
        <v>664.77</v>
      </c>
      <c r="G31" s="180">
        <f t="shared" si="3"/>
        <v>5.8405900701845669E-2</v>
      </c>
      <c r="H31" s="180">
        <f t="shared" si="4"/>
        <v>-0.12316760556894409</v>
      </c>
      <c r="I31" s="180">
        <f t="shared" si="4"/>
        <v>0.16375190378656576</v>
      </c>
      <c r="J31" t="s">
        <v>409</v>
      </c>
      <c r="K31" t="s">
        <v>410</v>
      </c>
      <c r="L31" t="s">
        <v>50</v>
      </c>
      <c r="M31" s="2" t="s">
        <v>51</v>
      </c>
    </row>
    <row r="32" spans="1:13" ht="15" customHeight="1" x14ac:dyDescent="0.35">
      <c r="A32" s="35" t="s">
        <v>417</v>
      </c>
      <c r="B32" t="s">
        <v>18</v>
      </c>
      <c r="C32" s="137">
        <v>879.21</v>
      </c>
      <c r="D32" s="158">
        <v>926.14</v>
      </c>
      <c r="E32" s="158">
        <v>811.94</v>
      </c>
      <c r="F32" s="158">
        <v>941.75</v>
      </c>
      <c r="G32" s="180">
        <f t="shared" si="3"/>
        <v>5.3377463859601175E-2</v>
      </c>
      <c r="H32" s="180">
        <f t="shared" si="4"/>
        <v>-0.12330749130800951</v>
      </c>
      <c r="I32" s="180">
        <f t="shared" si="4"/>
        <v>0.15987634554277402</v>
      </c>
      <c r="J32" t="s">
        <v>409</v>
      </c>
      <c r="K32" t="s">
        <v>410</v>
      </c>
      <c r="L32" t="s">
        <v>50</v>
      </c>
      <c r="M32" s="2" t="s">
        <v>51</v>
      </c>
    </row>
    <row r="33" spans="1:13" ht="14.5" x14ac:dyDescent="0.35">
      <c r="A33" s="35" t="s">
        <v>418</v>
      </c>
      <c r="B33" t="s">
        <v>18</v>
      </c>
      <c r="C33" s="137">
        <v>1230.4000000000001</v>
      </c>
      <c r="D33" s="158">
        <v>1291.97</v>
      </c>
      <c r="E33" s="158">
        <v>1132.9000000000001</v>
      </c>
      <c r="F33" s="158">
        <v>1311.07</v>
      </c>
      <c r="G33" s="180">
        <f t="shared" si="3"/>
        <v>5.004063719115729E-2</v>
      </c>
      <c r="H33" s="180">
        <f t="shared" si="4"/>
        <v>-0.12312205391766058</v>
      </c>
      <c r="I33" s="180">
        <f t="shared" si="4"/>
        <v>0.15726895577720879</v>
      </c>
      <c r="J33" t="s">
        <v>409</v>
      </c>
      <c r="K33" t="s">
        <v>410</v>
      </c>
      <c r="L33" t="s">
        <v>50</v>
      </c>
      <c r="M33" s="2" t="s">
        <v>51</v>
      </c>
    </row>
    <row r="34" spans="1:13" ht="14.5" x14ac:dyDescent="0.35">
      <c r="A34" s="35" t="s">
        <v>419</v>
      </c>
      <c r="B34" t="s">
        <v>18</v>
      </c>
      <c r="C34" s="137">
        <v>2109.31</v>
      </c>
      <c r="D34" s="158">
        <v>2207.5</v>
      </c>
      <c r="E34" s="158">
        <v>1935.28</v>
      </c>
      <c r="F34" s="158">
        <v>2234.37</v>
      </c>
      <c r="G34" s="180">
        <f t="shared" si="3"/>
        <v>4.6550767786622191E-2</v>
      </c>
      <c r="H34" s="180">
        <f t="shared" si="4"/>
        <v>-0.12331596828992074</v>
      </c>
      <c r="I34" s="180">
        <f t="shared" si="4"/>
        <v>0.15454611219048403</v>
      </c>
      <c r="J34" t="s">
        <v>409</v>
      </c>
      <c r="K34" t="s">
        <v>410</v>
      </c>
      <c r="L34" t="s">
        <v>50</v>
      </c>
      <c r="M34" s="2" t="s">
        <v>51</v>
      </c>
    </row>
    <row r="35" spans="1:13" ht="14.5" x14ac:dyDescent="0.35">
      <c r="A35" s="35" t="s">
        <v>420</v>
      </c>
      <c r="B35" t="s">
        <v>18</v>
      </c>
      <c r="C35" s="137">
        <v>4043.29</v>
      </c>
      <c r="D35" s="158">
        <v>4222.0600000000004</v>
      </c>
      <c r="E35" s="158">
        <v>3700.52</v>
      </c>
      <c r="F35" s="158">
        <v>4265.6099999999997</v>
      </c>
      <c r="G35" s="180">
        <f t="shared" si="3"/>
        <v>4.4213994049400476E-2</v>
      </c>
      <c r="H35" s="180">
        <f t="shared" si="4"/>
        <v>-0.12352737763082484</v>
      </c>
      <c r="I35" s="180">
        <f t="shared" si="4"/>
        <v>0.15270556570427932</v>
      </c>
      <c r="J35" t="s">
        <v>409</v>
      </c>
      <c r="K35" t="s">
        <v>410</v>
      </c>
      <c r="L35" t="s">
        <v>50</v>
      </c>
      <c r="M35" s="2" t="s">
        <v>51</v>
      </c>
    </row>
    <row r="36" spans="1:13" ht="14.5" x14ac:dyDescent="0.35">
      <c r="A36" s="35" t="s">
        <v>421</v>
      </c>
      <c r="B36" t="s">
        <v>18</v>
      </c>
      <c r="C36" s="137">
        <v>6153.25</v>
      </c>
      <c r="D36" s="158">
        <v>6419.94</v>
      </c>
      <c r="E36" s="158">
        <v>5626.25</v>
      </c>
      <c r="F36" s="158">
        <v>6481.52</v>
      </c>
      <c r="G36" s="180">
        <f t="shared" si="3"/>
        <v>4.3341323690732472E-2</v>
      </c>
      <c r="H36" s="180">
        <f t="shared" si="4"/>
        <v>-0.12362888126680306</v>
      </c>
      <c r="I36" s="180">
        <f t="shared" si="4"/>
        <v>0.15201421906243065</v>
      </c>
      <c r="J36" t="s">
        <v>409</v>
      </c>
      <c r="K36" t="s">
        <v>410</v>
      </c>
      <c r="L36" t="s">
        <v>50</v>
      </c>
      <c r="M36" s="2" t="s">
        <v>51</v>
      </c>
    </row>
    <row r="37" spans="1:13" ht="14.5" x14ac:dyDescent="0.35">
      <c r="A37" s="35" t="s">
        <v>422</v>
      </c>
      <c r="B37" t="s">
        <v>18</v>
      </c>
      <c r="C37" s="137">
        <v>8790.2999999999993</v>
      </c>
      <c r="D37" s="158">
        <v>9166.86</v>
      </c>
      <c r="E37" s="158">
        <v>8033.4</v>
      </c>
      <c r="F37" s="158">
        <v>9251.4</v>
      </c>
      <c r="G37" s="180">
        <f t="shared" si="3"/>
        <v>4.2838128391522623E-2</v>
      </c>
      <c r="H37" s="180">
        <f t="shared" si="4"/>
        <v>-0.12364757397843983</v>
      </c>
      <c r="I37" s="180">
        <f t="shared" si="4"/>
        <v>0.15161699902905371</v>
      </c>
      <c r="J37" t="s">
        <v>409</v>
      </c>
      <c r="K37" t="s">
        <v>410</v>
      </c>
      <c r="L37" t="s">
        <v>50</v>
      </c>
      <c r="M37" s="2" t="s">
        <v>51</v>
      </c>
    </row>
    <row r="38" spans="1:13" ht="14.5" x14ac:dyDescent="0.35">
      <c r="A38" s="35" t="s">
        <v>423</v>
      </c>
      <c r="B38" t="s">
        <v>18</v>
      </c>
      <c r="C38" s="137">
        <v>12306.78</v>
      </c>
      <c r="D38" s="158">
        <v>12829.86</v>
      </c>
      <c r="E38" s="158">
        <v>11242.93</v>
      </c>
      <c r="F38" s="158">
        <v>12944.58</v>
      </c>
      <c r="G38" s="180">
        <f t="shared" si="3"/>
        <v>4.2503400564566841E-2</v>
      </c>
      <c r="H38" s="180">
        <f t="shared" si="4"/>
        <v>-0.12369035983245337</v>
      </c>
      <c r="I38" s="180">
        <f t="shared" si="4"/>
        <v>0.15135289466357965</v>
      </c>
      <c r="J38" t="s">
        <v>409</v>
      </c>
      <c r="K38" t="s">
        <v>410</v>
      </c>
      <c r="L38" t="s">
        <v>50</v>
      </c>
      <c r="M38" s="2" t="s">
        <v>51</v>
      </c>
    </row>
    <row r="39" spans="1:13" ht="14.5" x14ac:dyDescent="0.35">
      <c r="A39" s="35" t="s">
        <v>424</v>
      </c>
      <c r="B39" t="s">
        <v>18</v>
      </c>
      <c r="C39" s="137">
        <v>15823.16</v>
      </c>
      <c r="D39" s="158">
        <v>16492.759999999998</v>
      </c>
      <c r="E39" s="158">
        <v>14452.47</v>
      </c>
      <c r="F39" s="158">
        <v>16637.75</v>
      </c>
      <c r="G39" s="180">
        <f t="shared" si="3"/>
        <v>4.2317716562304784E-2</v>
      </c>
      <c r="H39" s="180">
        <f t="shared" si="4"/>
        <v>-0.1237082210618477</v>
      </c>
      <c r="I39" s="180">
        <f t="shared" si="4"/>
        <v>0.1512046037805303</v>
      </c>
      <c r="J39" t="s">
        <v>409</v>
      </c>
      <c r="K39" t="s">
        <v>410</v>
      </c>
      <c r="L39" t="s">
        <v>50</v>
      </c>
      <c r="M39" s="2" t="s">
        <v>51</v>
      </c>
    </row>
    <row r="40" spans="1:13" ht="14.5" x14ac:dyDescent="0.35">
      <c r="A40" s="35" t="s">
        <v>425</v>
      </c>
      <c r="B40" t="s">
        <v>18</v>
      </c>
      <c r="C40" s="137">
        <v>19339.650000000001</v>
      </c>
      <c r="D40" s="158">
        <v>20155.77</v>
      </c>
      <c r="E40" s="158">
        <v>17662</v>
      </c>
      <c r="F40" s="158">
        <v>20330.93</v>
      </c>
      <c r="G40" s="180">
        <f t="shared" si="3"/>
        <v>4.2199315913162797E-2</v>
      </c>
      <c r="H40" s="180">
        <f t="shared" si="4"/>
        <v>-0.12372486885889253</v>
      </c>
      <c r="I40" s="180">
        <f t="shared" si="4"/>
        <v>0.15111142565960822</v>
      </c>
      <c r="J40" t="s">
        <v>409</v>
      </c>
      <c r="K40" t="s">
        <v>410</v>
      </c>
      <c r="L40" t="s">
        <v>50</v>
      </c>
      <c r="M40" s="2" t="s">
        <v>51</v>
      </c>
    </row>
    <row r="41" spans="1:13" ht="14.5" x14ac:dyDescent="0.35">
      <c r="A41" s="35" t="s">
        <v>426</v>
      </c>
      <c r="B41" t="s">
        <v>18</v>
      </c>
      <c r="C41" s="137">
        <v>22855.91</v>
      </c>
      <c r="D41" s="158">
        <v>23818.54</v>
      </c>
      <c r="E41" s="158">
        <v>20871.53</v>
      </c>
      <c r="F41" s="158">
        <v>24024.11</v>
      </c>
      <c r="G41" s="180">
        <f t="shared" si="3"/>
        <v>4.2117334203713656E-2</v>
      </c>
      <c r="H41" s="180">
        <f t="shared" si="4"/>
        <v>-0.12372756684498722</v>
      </c>
      <c r="I41" s="180">
        <f t="shared" si="4"/>
        <v>0.15104690456329756</v>
      </c>
      <c r="J41" t="s">
        <v>409</v>
      </c>
      <c r="K41" t="s">
        <v>410</v>
      </c>
      <c r="L41" t="s">
        <v>50</v>
      </c>
      <c r="M41" s="2" t="s">
        <v>51</v>
      </c>
    </row>
    <row r="42" spans="1:13" ht="14.5" x14ac:dyDescent="0.35">
      <c r="A42" s="35" t="s">
        <v>427</v>
      </c>
      <c r="B42" t="s">
        <v>18</v>
      </c>
      <c r="C42" s="137">
        <v>26374.47</v>
      </c>
      <c r="D42" s="158">
        <v>27483.71</v>
      </c>
      <c r="E42" s="158">
        <v>24081.07</v>
      </c>
      <c r="F42" s="158">
        <v>27717.279999999999</v>
      </c>
      <c r="G42" s="180">
        <f t="shared" si="3"/>
        <v>4.2057338024233205E-2</v>
      </c>
      <c r="H42" s="180">
        <f t="shared" si="4"/>
        <v>-0.1238057016319849</v>
      </c>
      <c r="I42" s="180">
        <f t="shared" si="4"/>
        <v>0.15099868901174238</v>
      </c>
      <c r="J42" t="s">
        <v>409</v>
      </c>
      <c r="K42" t="s">
        <v>410</v>
      </c>
      <c r="L42" t="s">
        <v>50</v>
      </c>
      <c r="M42" s="2" t="s">
        <v>51</v>
      </c>
    </row>
    <row r="43" spans="1:13" ht="14.5" x14ac:dyDescent="0.35">
      <c r="A43" s="35" t="s">
        <v>428</v>
      </c>
      <c r="B43" t="s">
        <v>18</v>
      </c>
      <c r="C43" s="137">
        <v>29893.05</v>
      </c>
      <c r="D43" s="158">
        <v>31148.89</v>
      </c>
      <c r="E43" s="158">
        <v>27290.6</v>
      </c>
      <c r="F43" s="158">
        <v>31410.46</v>
      </c>
      <c r="G43" s="180">
        <f t="shared" si="3"/>
        <v>4.2011102915226119E-2</v>
      </c>
      <c r="H43" s="180">
        <f t="shared" si="4"/>
        <v>-0.12386605108560854</v>
      </c>
      <c r="I43" s="180">
        <f t="shared" si="4"/>
        <v>0.15096260250782323</v>
      </c>
      <c r="J43" t="s">
        <v>409</v>
      </c>
      <c r="K43" t="s">
        <v>410</v>
      </c>
      <c r="L43" t="s">
        <v>50</v>
      </c>
      <c r="M43" s="2" t="s">
        <v>51</v>
      </c>
    </row>
    <row r="44" spans="1:13" ht="14.5" x14ac:dyDescent="0.35">
      <c r="A44" s="35" t="s">
        <v>429</v>
      </c>
      <c r="B44" t="s">
        <v>18</v>
      </c>
      <c r="C44" s="137">
        <v>33411.75</v>
      </c>
      <c r="D44" s="158">
        <v>34814.21</v>
      </c>
      <c r="E44" s="158">
        <v>30500.14</v>
      </c>
      <c r="F44" s="158">
        <v>35103.629999999997</v>
      </c>
      <c r="G44" s="180">
        <f t="shared" si="3"/>
        <v>4.1975053686203183E-2</v>
      </c>
      <c r="H44" s="180">
        <f t="shared" si="4"/>
        <v>-0.12391692932282536</v>
      </c>
      <c r="I44" s="180">
        <f t="shared" si="4"/>
        <v>0.15093340555158102</v>
      </c>
      <c r="J44" t="s">
        <v>409</v>
      </c>
      <c r="K44" t="s">
        <v>410</v>
      </c>
      <c r="L44" t="s">
        <v>50</v>
      </c>
      <c r="M44" s="2" t="s">
        <v>51</v>
      </c>
    </row>
    <row r="45" spans="1:13" ht="14.5" x14ac:dyDescent="0.35">
      <c r="A45" s="35" t="s">
        <v>430</v>
      </c>
      <c r="B45" t="s">
        <v>18</v>
      </c>
      <c r="C45" s="137">
        <v>52749.36</v>
      </c>
      <c r="D45" s="158">
        <v>54957.55</v>
      </c>
      <c r="E45" s="158">
        <v>48152.58</v>
      </c>
      <c r="F45" s="158">
        <v>55416.1</v>
      </c>
      <c r="G45" s="180">
        <f t="shared" si="3"/>
        <v>4.1861929699241893E-2</v>
      </c>
      <c r="H45" s="180">
        <f t="shared" si="4"/>
        <v>-0.12382229557176404</v>
      </c>
      <c r="I45" s="180">
        <f t="shared" si="4"/>
        <v>0.15084383848175936</v>
      </c>
      <c r="J45" t="s">
        <v>409</v>
      </c>
      <c r="K45" t="s">
        <v>410</v>
      </c>
      <c r="L45" t="s">
        <v>50</v>
      </c>
      <c r="M45" s="2" t="s">
        <v>51</v>
      </c>
    </row>
    <row r="46" spans="1:13" ht="14.5" x14ac:dyDescent="0.35">
      <c r="A46" s="35" t="s">
        <v>431</v>
      </c>
      <c r="B46" t="s">
        <v>18</v>
      </c>
      <c r="C46" s="137">
        <v>123099.44</v>
      </c>
      <c r="D46" s="158">
        <v>128238.88</v>
      </c>
      <c r="E46" s="159">
        <v>112343.27</v>
      </c>
      <c r="F46" s="159">
        <v>129279.63</v>
      </c>
      <c r="G46" s="179">
        <f t="shared" si="3"/>
        <v>4.1750311780459785E-2</v>
      </c>
      <c r="H46" s="179">
        <f t="shared" si="4"/>
        <v>-0.12395312560434089</v>
      </c>
      <c r="I46" s="179">
        <f t="shared" si="4"/>
        <v>0.15075544801215063</v>
      </c>
      <c r="J46" t="s">
        <v>409</v>
      </c>
      <c r="K46" t="s">
        <v>410</v>
      </c>
      <c r="L46" t="s">
        <v>50</v>
      </c>
      <c r="M46" s="2" t="s">
        <v>51</v>
      </c>
    </row>
    <row r="47" spans="1:13" s="228" customFormat="1" ht="14.5" x14ac:dyDescent="0.35">
      <c r="A47" s="224" t="s">
        <v>404</v>
      </c>
      <c r="B47" s="225" t="s">
        <v>18</v>
      </c>
      <c r="C47" s="142">
        <v>9.8699999999999992</v>
      </c>
      <c r="D47" s="161">
        <v>10.3</v>
      </c>
      <c r="E47" s="155">
        <v>9.56</v>
      </c>
      <c r="F47" s="155">
        <v>26.89</v>
      </c>
      <c r="G47" s="226">
        <f t="shared" si="3"/>
        <v>4.356636271529904E-2</v>
      </c>
      <c r="H47" s="226">
        <f t="shared" si="4"/>
        <v>-7.1844660194174778E-2</v>
      </c>
      <c r="I47" s="226">
        <f t="shared" si="4"/>
        <v>1.8127615062761504</v>
      </c>
      <c r="J47" s="225" t="s">
        <v>409</v>
      </c>
      <c r="K47" s="225" t="s">
        <v>410</v>
      </c>
      <c r="L47" s="225" t="s">
        <v>54</v>
      </c>
      <c r="M47" s="227" t="s">
        <v>55</v>
      </c>
    </row>
    <row r="49" spans="1:14" ht="14.5" x14ac:dyDescent="0.35">
      <c r="A49" s="1" t="s">
        <v>68</v>
      </c>
      <c r="B49" s="25"/>
      <c r="C49" s="25"/>
      <c r="D49" s="93"/>
      <c r="E49" s="93"/>
      <c r="F49" s="93"/>
      <c r="G49" s="93"/>
      <c r="H49" s="93"/>
      <c r="I49" s="93"/>
      <c r="J49" s="26"/>
      <c r="K49" s="25"/>
      <c r="L49" s="26"/>
      <c r="M49" s="26"/>
    </row>
    <row r="50" spans="1:14" ht="14.5" x14ac:dyDescent="0.35">
      <c r="A50" s="251" t="s">
        <v>11</v>
      </c>
      <c r="B50" s="252" t="s">
        <v>12</v>
      </c>
      <c r="C50" s="253" t="s">
        <v>383</v>
      </c>
      <c r="D50" s="253" t="s">
        <v>384</v>
      </c>
      <c r="E50" s="253" t="s">
        <v>385</v>
      </c>
      <c r="F50" s="253" t="s">
        <v>386</v>
      </c>
      <c r="G50" s="253" t="s">
        <v>387</v>
      </c>
      <c r="H50" s="253" t="s">
        <v>388</v>
      </c>
      <c r="I50" s="253" t="s">
        <v>389</v>
      </c>
      <c r="J50" s="252" t="s">
        <v>14</v>
      </c>
      <c r="K50" s="252" t="s">
        <v>15</v>
      </c>
      <c r="L50" s="252" t="s">
        <v>16</v>
      </c>
      <c r="M50" s="254" t="s">
        <v>17</v>
      </c>
    </row>
    <row r="51" spans="1:14" ht="14.5" x14ac:dyDescent="0.35">
      <c r="A51" s="36" t="s">
        <v>404</v>
      </c>
      <c r="B51" s="3" t="s">
        <v>18</v>
      </c>
      <c r="C51" s="146">
        <v>16.41</v>
      </c>
      <c r="D51" s="155">
        <v>17.09</v>
      </c>
      <c r="E51" s="161">
        <v>17.48</v>
      </c>
      <c r="F51" s="161">
        <v>20.55</v>
      </c>
      <c r="G51" s="197">
        <f>((D51-C51)/C51)</f>
        <v>4.1438147471054218E-2</v>
      </c>
      <c r="H51" s="181">
        <f>((E51-D51)/D51)</f>
        <v>2.282036278525457E-2</v>
      </c>
      <c r="I51" s="179">
        <f>((F51-E51)/E51)</f>
        <v>0.17562929061784899</v>
      </c>
      <c r="J51" s="3" t="s">
        <v>432</v>
      </c>
      <c r="K51" s="3" t="s">
        <v>433</v>
      </c>
      <c r="L51" s="3" t="s">
        <v>76</v>
      </c>
      <c r="M51" s="4" t="s">
        <v>77</v>
      </c>
    </row>
    <row r="53" spans="1:14" ht="14.5" x14ac:dyDescent="0.35">
      <c r="A53" s="1" t="s">
        <v>86</v>
      </c>
    </row>
    <row r="54" spans="1:14" ht="14.5" x14ac:dyDescent="0.35">
      <c r="A54" s="62" t="s">
        <v>11</v>
      </c>
      <c r="B54" s="58" t="s">
        <v>12</v>
      </c>
      <c r="C54" s="185" t="s">
        <v>383</v>
      </c>
      <c r="D54" s="185" t="s">
        <v>384</v>
      </c>
      <c r="E54" s="185" t="s">
        <v>385</v>
      </c>
      <c r="F54" s="185" t="s">
        <v>386</v>
      </c>
      <c r="G54" s="185" t="s">
        <v>387</v>
      </c>
      <c r="H54" s="185" t="s">
        <v>388</v>
      </c>
      <c r="I54" s="185" t="s">
        <v>389</v>
      </c>
      <c r="J54" s="58" t="s">
        <v>14</v>
      </c>
      <c r="K54" s="58" t="s">
        <v>15</v>
      </c>
      <c r="L54" s="58" t="s">
        <v>16</v>
      </c>
      <c r="M54" s="215" t="s">
        <v>17</v>
      </c>
    </row>
    <row r="55" spans="1:14" ht="14.5" x14ac:dyDescent="0.35">
      <c r="A55" s="34" t="s">
        <v>434</v>
      </c>
      <c r="B55" s="8" t="s">
        <v>23</v>
      </c>
      <c r="C55" s="182">
        <v>0.31540000000000001</v>
      </c>
      <c r="D55" s="244">
        <v>0.33110000000000001</v>
      </c>
      <c r="E55" s="244">
        <v>0.3805</v>
      </c>
      <c r="F55" s="244">
        <v>0.4294</v>
      </c>
      <c r="G55" s="206">
        <f>((D55-C55)/C55)</f>
        <v>4.9778059606848418E-2</v>
      </c>
      <c r="H55" s="206">
        <f>((E55-D55)/D55)</f>
        <v>0.1491996375717306</v>
      </c>
      <c r="I55" s="206">
        <f>((F55-E55)/E55)</f>
        <v>0.12851511169513796</v>
      </c>
      <c r="J55" s="8" t="s">
        <v>435</v>
      </c>
      <c r="K55" s="8" t="s">
        <v>436</v>
      </c>
      <c r="L55" s="8" t="s">
        <v>99</v>
      </c>
      <c r="M55" s="9" t="s">
        <v>100</v>
      </c>
    </row>
    <row r="56" spans="1:14" ht="14.5" x14ac:dyDescent="0.35">
      <c r="A56" s="35" t="s">
        <v>437</v>
      </c>
      <c r="B56" t="s">
        <v>23</v>
      </c>
      <c r="C56" s="137">
        <v>0.31569999999999998</v>
      </c>
      <c r="D56" s="129">
        <v>0.33150000000000002</v>
      </c>
      <c r="E56" s="129">
        <v>0.38</v>
      </c>
      <c r="F56" s="129">
        <v>0.42920000000000003</v>
      </c>
      <c r="G56" s="180">
        <f t="shared" ref="G56:G61" si="5">((D56-C56)/C56)</f>
        <v>5.0047513462147725E-2</v>
      </c>
      <c r="H56" s="180">
        <f t="shared" ref="H56:I61" si="6">((E56-D56)/D56)</f>
        <v>0.14630467571644037</v>
      </c>
      <c r="I56" s="180">
        <f>((F56-E56)/E56)</f>
        <v>0.12947368421052638</v>
      </c>
      <c r="J56" t="s">
        <v>435</v>
      </c>
      <c r="K56" t="s">
        <v>436</v>
      </c>
      <c r="L56" t="s">
        <v>101</v>
      </c>
      <c r="M56" s="2" t="s">
        <v>102</v>
      </c>
    </row>
    <row r="57" spans="1:14" ht="14.5" x14ac:dyDescent="0.35">
      <c r="A57" s="35" t="s">
        <v>438</v>
      </c>
      <c r="B57" t="s">
        <v>23</v>
      </c>
      <c r="C57" s="137">
        <v>0.19040000000000001</v>
      </c>
      <c r="D57" s="129">
        <v>0.19989999999999999</v>
      </c>
      <c r="E57" s="129">
        <v>0.22789999999999999</v>
      </c>
      <c r="F57" s="129">
        <v>0.25829999999999997</v>
      </c>
      <c r="G57" s="180">
        <f t="shared" si="5"/>
        <v>4.9894957983193169E-2</v>
      </c>
      <c r="H57" s="180">
        <f>((E57-D57)/D57)</f>
        <v>0.14007003501750875</v>
      </c>
      <c r="I57" s="180">
        <f t="shared" si="6"/>
        <v>0.13339183852566908</v>
      </c>
      <c r="J57" t="s">
        <v>435</v>
      </c>
      <c r="K57" t="s">
        <v>436</v>
      </c>
      <c r="L57" t="s">
        <v>107</v>
      </c>
      <c r="M57" s="2" t="s">
        <v>108</v>
      </c>
    </row>
    <row r="58" spans="1:14" ht="14.5" x14ac:dyDescent="0.35">
      <c r="A58" s="35" t="s">
        <v>439</v>
      </c>
      <c r="B58" t="s">
        <v>23</v>
      </c>
      <c r="C58" s="137">
        <v>0.13650000000000001</v>
      </c>
      <c r="D58" s="129">
        <v>0.1479</v>
      </c>
      <c r="E58" s="129">
        <v>0.24199999999999999</v>
      </c>
      <c r="F58" s="129">
        <v>0.2407</v>
      </c>
      <c r="G58" s="180">
        <f>((D58-C58)/C58)</f>
        <v>8.3516483516483456E-2</v>
      </c>
      <c r="H58" s="180">
        <f t="shared" si="6"/>
        <v>0.63624070317782278</v>
      </c>
      <c r="I58" s="180">
        <f t="shared" si="6"/>
        <v>-5.3719008264462628E-3</v>
      </c>
      <c r="J58" t="s">
        <v>435</v>
      </c>
      <c r="K58" t="s">
        <v>436</v>
      </c>
      <c r="L58" t="s">
        <v>109</v>
      </c>
      <c r="M58" s="2" t="s">
        <v>110</v>
      </c>
    </row>
    <row r="59" spans="1:14" ht="14.5" x14ac:dyDescent="0.35">
      <c r="A59" s="95" t="s">
        <v>440</v>
      </c>
      <c r="B59" t="s">
        <v>113</v>
      </c>
      <c r="C59" s="256">
        <v>351</v>
      </c>
      <c r="D59" s="257">
        <v>351</v>
      </c>
      <c r="E59" s="257">
        <v>351</v>
      </c>
      <c r="F59" s="257">
        <v>351</v>
      </c>
      <c r="G59" s="258">
        <f t="shared" si="5"/>
        <v>0</v>
      </c>
      <c r="H59" s="258">
        <f t="shared" si="6"/>
        <v>0</v>
      </c>
      <c r="I59" s="258">
        <f t="shared" si="6"/>
        <v>0</v>
      </c>
      <c r="J59" t="s">
        <v>435</v>
      </c>
      <c r="K59" t="s">
        <v>436</v>
      </c>
      <c r="L59" t="s">
        <v>114</v>
      </c>
      <c r="M59" s="2" t="s">
        <v>115</v>
      </c>
    </row>
    <row r="60" spans="1:14" ht="14.5" x14ac:dyDescent="0.35">
      <c r="A60" s="35" t="s">
        <v>441</v>
      </c>
      <c r="B60" t="s">
        <v>113</v>
      </c>
      <c r="C60" s="256">
        <v>343</v>
      </c>
      <c r="D60" s="257">
        <v>343</v>
      </c>
      <c r="E60" s="257">
        <v>343</v>
      </c>
      <c r="F60" s="257">
        <v>343</v>
      </c>
      <c r="G60" s="258">
        <f t="shared" si="5"/>
        <v>0</v>
      </c>
      <c r="H60" s="258">
        <f t="shared" si="6"/>
        <v>0</v>
      </c>
      <c r="I60" s="258">
        <f t="shared" si="6"/>
        <v>0</v>
      </c>
      <c r="J60" t="s">
        <v>435</v>
      </c>
      <c r="K60" t="s">
        <v>436</v>
      </c>
      <c r="L60" t="s">
        <v>116</v>
      </c>
      <c r="M60" s="2" t="s">
        <v>117</v>
      </c>
    </row>
    <row r="61" spans="1:14" ht="14.5" x14ac:dyDescent="0.35">
      <c r="A61" s="36" t="s">
        <v>404</v>
      </c>
      <c r="B61" s="3" t="s">
        <v>18</v>
      </c>
      <c r="C61" s="223">
        <v>77.39</v>
      </c>
      <c r="D61" s="217">
        <v>77.92</v>
      </c>
      <c r="E61" s="217">
        <v>80.7</v>
      </c>
      <c r="F61" s="217">
        <v>84.19</v>
      </c>
      <c r="G61" s="222">
        <f t="shared" si="5"/>
        <v>6.8484300297196165E-3</v>
      </c>
      <c r="H61" s="222">
        <f t="shared" si="6"/>
        <v>3.567761806981521E-2</v>
      </c>
      <c r="I61" s="222">
        <f t="shared" si="6"/>
        <v>4.3246592317224219E-2</v>
      </c>
      <c r="J61" s="3" t="s">
        <v>435</v>
      </c>
      <c r="K61" s="3" t="s">
        <v>436</v>
      </c>
      <c r="L61" s="3" t="s">
        <v>124</v>
      </c>
      <c r="M61" s="4" t="s">
        <v>125</v>
      </c>
    </row>
    <row r="63" spans="1:14" ht="14.5" x14ac:dyDescent="0.35">
      <c r="A63" s="1" t="s">
        <v>239</v>
      </c>
    </row>
    <row r="64" spans="1:14" ht="14.5" x14ac:dyDescent="0.35">
      <c r="A64" s="5"/>
      <c r="B64" s="6"/>
      <c r="C64" s="6"/>
      <c r="D64" s="91"/>
      <c r="E64" s="91"/>
      <c r="F64" s="91"/>
      <c r="G64" s="91"/>
      <c r="H64" s="91"/>
      <c r="I64" s="91"/>
      <c r="J64" s="5" t="s">
        <v>240</v>
      </c>
      <c r="K64" s="5" t="s">
        <v>241</v>
      </c>
      <c r="L64" s="5" t="s">
        <v>242</v>
      </c>
      <c r="M64" s="5" t="s">
        <v>243</v>
      </c>
      <c r="N64" s="79" t="s">
        <v>244</v>
      </c>
    </row>
    <row r="65" spans="1:15" ht="14.5" x14ac:dyDescent="0.35">
      <c r="A65" s="35" t="s">
        <v>245</v>
      </c>
      <c r="J65" s="73"/>
      <c r="K65" s="170" t="s">
        <v>442</v>
      </c>
      <c r="L65" s="76"/>
      <c r="M65" s="76"/>
      <c r="N65" s="76"/>
      <c r="O65" s="49" t="s">
        <v>246</v>
      </c>
    </row>
    <row r="66" spans="1:15" ht="14.5" x14ac:dyDescent="0.35">
      <c r="A66" s="35" t="s">
        <v>247</v>
      </c>
      <c r="J66" s="74"/>
      <c r="K66" s="170" t="s">
        <v>442</v>
      </c>
      <c r="L66" s="77"/>
      <c r="M66" s="77"/>
      <c r="N66" s="77"/>
    </row>
    <row r="67" spans="1:15" ht="14.5" x14ac:dyDescent="0.35">
      <c r="A67" s="35" t="s">
        <v>248</v>
      </c>
      <c r="J67" s="74"/>
      <c r="K67" s="170" t="s">
        <v>442</v>
      </c>
      <c r="L67" s="77"/>
      <c r="M67" s="77"/>
      <c r="N67" s="77"/>
    </row>
    <row r="68" spans="1:15" ht="14.5" x14ac:dyDescent="0.35">
      <c r="A68" s="36" t="s">
        <v>249</v>
      </c>
      <c r="B68" s="3"/>
      <c r="C68" s="3"/>
      <c r="D68" s="92"/>
      <c r="E68" s="92"/>
      <c r="F68" s="92"/>
      <c r="G68" s="92"/>
      <c r="H68" s="92"/>
      <c r="I68" s="92"/>
      <c r="J68" s="75"/>
      <c r="K68" s="78"/>
      <c r="L68" s="78"/>
      <c r="M68" s="170" t="s">
        <v>442</v>
      </c>
      <c r="N68" s="78"/>
    </row>
  </sheetData>
  <conditionalFormatting sqref="H3:I14 H15 H20 H59:I61">
    <cfRule type="cellIs" dxfId="18" priority="2" operator="greaterThan">
      <formula>0.05</formula>
    </cfRule>
  </conditionalFormatting>
  <conditionalFormatting sqref="I3:I16 I20:I21 I25:I47 H51:I51 I55:I61">
    <cfRule type="cellIs" dxfId="17" priority="1" operator="greater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25BC-E030-44CB-9DA5-87F61C01434A}">
  <dimension ref="A1:O84"/>
  <sheetViews>
    <sheetView workbookViewId="0">
      <selection activeCell="I5" sqref="I5"/>
    </sheetView>
  </sheetViews>
  <sheetFormatPr defaultRowHeight="15" customHeight="1" x14ac:dyDescent="0.35"/>
  <cols>
    <col min="1" max="1" width="49.54296875" bestFit="1" customWidth="1"/>
    <col min="2" max="2" width="16.1796875" customWidth="1"/>
    <col min="3" max="3" width="12.453125" bestFit="1" customWidth="1"/>
    <col min="4" max="4" width="12.453125" style="90" bestFit="1" customWidth="1"/>
    <col min="5" max="5" width="14.1796875" style="90" bestFit="1" customWidth="1"/>
    <col min="6" max="6" width="15.1796875" style="90" bestFit="1" customWidth="1"/>
    <col min="7" max="7" width="17.81640625" style="90" bestFit="1" customWidth="1"/>
    <col min="8" max="8" width="16.54296875" style="90" bestFit="1" customWidth="1"/>
    <col min="9" max="9" width="19.453125" style="90" bestFit="1" customWidth="1"/>
    <col min="10" max="10" width="23" bestFit="1" customWidth="1"/>
    <col min="11" max="11" width="40" bestFit="1" customWidth="1"/>
    <col min="12" max="12" width="21.1796875" bestFit="1" customWidth="1"/>
    <col min="13" max="13" width="61.26953125" bestFit="1" customWidth="1"/>
    <col min="14" max="14" width="29" bestFit="1" customWidth="1"/>
  </cols>
  <sheetData>
    <row r="1" spans="1:13" ht="15" customHeight="1" x14ac:dyDescent="0.35">
      <c r="A1" s="1" t="s">
        <v>9</v>
      </c>
    </row>
    <row r="2" spans="1:13" ht="15" customHeight="1" x14ac:dyDescent="0.35">
      <c r="A2" s="165" t="s">
        <v>11</v>
      </c>
      <c r="B2" s="163" t="s">
        <v>12</v>
      </c>
      <c r="C2" s="164" t="s">
        <v>443</v>
      </c>
      <c r="D2" s="164" t="s">
        <v>444</v>
      </c>
      <c r="E2" s="164" t="s">
        <v>445</v>
      </c>
      <c r="F2" s="91" t="s">
        <v>446</v>
      </c>
      <c r="G2" s="91" t="s">
        <v>387</v>
      </c>
      <c r="H2" s="91" t="s">
        <v>388</v>
      </c>
      <c r="I2" s="91" t="s">
        <v>447</v>
      </c>
      <c r="J2" s="163" t="s">
        <v>14</v>
      </c>
      <c r="K2" s="163" t="s">
        <v>15</v>
      </c>
      <c r="L2" s="163" t="s">
        <v>16</v>
      </c>
      <c r="M2" s="166" t="s">
        <v>17</v>
      </c>
    </row>
    <row r="3" spans="1:13" ht="15" customHeight="1" x14ac:dyDescent="0.35">
      <c r="A3" s="162" t="s">
        <v>448</v>
      </c>
      <c r="B3" t="s">
        <v>18</v>
      </c>
      <c r="C3" s="202">
        <v>15.12</v>
      </c>
      <c r="D3" s="202" t="s">
        <v>380</v>
      </c>
      <c r="E3" s="202" t="s">
        <v>380</v>
      </c>
      <c r="F3" s="202" t="s">
        <v>380</v>
      </c>
      <c r="G3" s="171" t="s">
        <v>380</v>
      </c>
      <c r="H3" s="180" t="e">
        <f t="shared" ref="H3:I11" si="0">((E3-D3)/D3)</f>
        <v>#VALUE!</v>
      </c>
      <c r="I3" s="180" t="e">
        <f t="shared" si="0"/>
        <v>#VALUE!</v>
      </c>
      <c r="J3" s="131" t="s">
        <v>449</v>
      </c>
      <c r="K3" s="131" t="s">
        <v>450</v>
      </c>
      <c r="L3" t="s">
        <v>19</v>
      </c>
      <c r="M3" s="167" t="s">
        <v>20</v>
      </c>
    </row>
    <row r="4" spans="1:13" ht="15" customHeight="1" x14ac:dyDescent="0.35">
      <c r="A4" s="162" t="s">
        <v>390</v>
      </c>
      <c r="B4" t="s">
        <v>18</v>
      </c>
      <c r="C4" s="202">
        <v>15.31</v>
      </c>
      <c r="D4" s="202" t="s">
        <v>380</v>
      </c>
      <c r="E4" s="202" t="s">
        <v>380</v>
      </c>
      <c r="F4" s="202" t="s">
        <v>380</v>
      </c>
      <c r="G4" s="171" t="s">
        <v>380</v>
      </c>
      <c r="H4" s="180" t="e">
        <f t="shared" si="0"/>
        <v>#VALUE!</v>
      </c>
      <c r="I4" s="180" t="e">
        <f t="shared" si="0"/>
        <v>#VALUE!</v>
      </c>
      <c r="J4" s="131" t="s">
        <v>449</v>
      </c>
      <c r="K4" s="131" t="s">
        <v>450</v>
      </c>
      <c r="L4" t="s">
        <v>19</v>
      </c>
      <c r="M4" s="167" t="s">
        <v>20</v>
      </c>
    </row>
    <row r="5" spans="1:13" ht="15" customHeight="1" x14ac:dyDescent="0.35">
      <c r="A5" s="162" t="s">
        <v>393</v>
      </c>
      <c r="B5" t="s">
        <v>18</v>
      </c>
      <c r="C5" s="202" t="s">
        <v>380</v>
      </c>
      <c r="D5" s="154">
        <v>13.79</v>
      </c>
      <c r="E5" s="154">
        <v>16</v>
      </c>
      <c r="F5" s="154">
        <v>18.8</v>
      </c>
      <c r="G5" s="171" t="s">
        <v>380</v>
      </c>
      <c r="H5" s="180">
        <f>((E5-D5)/D5)</f>
        <v>0.16026105873821617</v>
      </c>
      <c r="I5" s="180">
        <f>((F5-E5)/E5)</f>
        <v>0.17500000000000004</v>
      </c>
      <c r="J5" s="131" t="s">
        <v>449</v>
      </c>
      <c r="K5" s="131" t="s">
        <v>450</v>
      </c>
      <c r="L5" t="s">
        <v>19</v>
      </c>
      <c r="M5" s="167" t="s">
        <v>20</v>
      </c>
    </row>
    <row r="6" spans="1:13" ht="15" customHeight="1" x14ac:dyDescent="0.35">
      <c r="A6" s="136" t="s">
        <v>451</v>
      </c>
      <c r="B6" s="131" t="s">
        <v>18</v>
      </c>
      <c r="C6" s="202">
        <v>32.57</v>
      </c>
      <c r="D6" s="202" t="s">
        <v>380</v>
      </c>
      <c r="E6" s="154" t="s">
        <v>380</v>
      </c>
      <c r="F6" s="154" t="s">
        <v>380</v>
      </c>
      <c r="G6" s="171" t="s">
        <v>380</v>
      </c>
      <c r="H6" s="180" t="e">
        <f t="shared" si="0"/>
        <v>#VALUE!</v>
      </c>
      <c r="I6" s="180" t="e">
        <f t="shared" si="0"/>
        <v>#VALUE!</v>
      </c>
      <c r="J6" s="131" t="s">
        <v>449</v>
      </c>
      <c r="K6" s="131" t="s">
        <v>450</v>
      </c>
      <c r="L6" s="131" t="s">
        <v>19</v>
      </c>
      <c r="M6" s="138" t="s">
        <v>20</v>
      </c>
    </row>
    <row r="7" spans="1:13" ht="15" customHeight="1" x14ac:dyDescent="0.35">
      <c r="A7" s="136" t="s">
        <v>395</v>
      </c>
      <c r="B7" s="131" t="s">
        <v>18</v>
      </c>
      <c r="C7" s="202">
        <v>52.63</v>
      </c>
      <c r="D7" s="202" t="s">
        <v>380</v>
      </c>
      <c r="E7" s="154" t="s">
        <v>380</v>
      </c>
      <c r="F7" s="154" t="s">
        <v>380</v>
      </c>
      <c r="G7" s="171" t="s">
        <v>380</v>
      </c>
      <c r="H7" s="180" t="e">
        <f t="shared" si="0"/>
        <v>#VALUE!</v>
      </c>
      <c r="I7" s="180" t="e">
        <f t="shared" si="0"/>
        <v>#VALUE!</v>
      </c>
      <c r="J7" s="131" t="s">
        <v>449</v>
      </c>
      <c r="K7" s="131" t="s">
        <v>450</v>
      </c>
      <c r="L7" s="131" t="s">
        <v>19</v>
      </c>
      <c r="M7" s="138" t="s">
        <v>20</v>
      </c>
    </row>
    <row r="8" spans="1:13" ht="15" customHeight="1" x14ac:dyDescent="0.35">
      <c r="A8" s="162" t="s">
        <v>452</v>
      </c>
      <c r="B8" t="s">
        <v>18</v>
      </c>
      <c r="C8" s="202" t="s">
        <v>380</v>
      </c>
      <c r="D8" s="154">
        <v>63.7</v>
      </c>
      <c r="E8" s="154">
        <v>73.89</v>
      </c>
      <c r="F8" s="154">
        <v>86.82</v>
      </c>
      <c r="G8" s="180" t="e">
        <f>((D8-C8)/C8)</f>
        <v>#VALUE!</v>
      </c>
      <c r="H8" s="180">
        <f>((E8-D8)/D8)</f>
        <v>0.15996860282574565</v>
      </c>
      <c r="I8" s="180">
        <f>((F8-E8)/E8)</f>
        <v>0.17498984977669499</v>
      </c>
      <c r="J8" s="131" t="s">
        <v>449</v>
      </c>
      <c r="K8" s="131" t="s">
        <v>450</v>
      </c>
      <c r="L8" t="s">
        <v>19</v>
      </c>
      <c r="M8" s="167" t="s">
        <v>20</v>
      </c>
    </row>
    <row r="9" spans="1:13" ht="15" customHeight="1" x14ac:dyDescent="0.35">
      <c r="A9" s="136" t="s">
        <v>453</v>
      </c>
      <c r="B9" t="s">
        <v>18</v>
      </c>
      <c r="C9" s="202">
        <v>68.8</v>
      </c>
      <c r="D9" s="202" t="s">
        <v>380</v>
      </c>
      <c r="E9" s="154" t="s">
        <v>380</v>
      </c>
      <c r="F9" s="154" t="s">
        <v>380</v>
      </c>
      <c r="G9" s="171" t="s">
        <v>380</v>
      </c>
      <c r="H9" s="180" t="e">
        <f t="shared" si="0"/>
        <v>#VALUE!</v>
      </c>
      <c r="I9" s="180" t="e">
        <f t="shared" si="0"/>
        <v>#VALUE!</v>
      </c>
      <c r="J9" s="131" t="s">
        <v>449</v>
      </c>
      <c r="K9" s="131" t="s">
        <v>450</v>
      </c>
      <c r="L9" t="s">
        <v>19</v>
      </c>
      <c r="M9" s="167" t="s">
        <v>20</v>
      </c>
    </row>
    <row r="10" spans="1:13" ht="15" customHeight="1" x14ac:dyDescent="0.35">
      <c r="A10" s="136" t="s">
        <v>397</v>
      </c>
      <c r="B10" t="s">
        <v>18</v>
      </c>
      <c r="C10" s="202">
        <v>91.42</v>
      </c>
      <c r="D10" s="202" t="s">
        <v>380</v>
      </c>
      <c r="E10" s="154" t="s">
        <v>380</v>
      </c>
      <c r="F10" s="154" t="s">
        <v>380</v>
      </c>
      <c r="G10" s="171" t="s">
        <v>380</v>
      </c>
      <c r="H10" s="180" t="e">
        <f t="shared" si="0"/>
        <v>#VALUE!</v>
      </c>
      <c r="I10" s="180" t="e">
        <f t="shared" si="0"/>
        <v>#VALUE!</v>
      </c>
      <c r="J10" s="131" t="s">
        <v>449</v>
      </c>
      <c r="K10" s="131" t="s">
        <v>450</v>
      </c>
      <c r="L10" t="s">
        <v>19</v>
      </c>
      <c r="M10" s="167" t="s">
        <v>20</v>
      </c>
    </row>
    <row r="11" spans="1:13" ht="15" customHeight="1" x14ac:dyDescent="0.35">
      <c r="A11" s="162" t="s">
        <v>398</v>
      </c>
      <c r="B11" t="s">
        <v>18</v>
      </c>
      <c r="C11" s="202">
        <v>102.6</v>
      </c>
      <c r="D11" s="154">
        <v>117.3</v>
      </c>
      <c r="E11" s="154">
        <v>136.07</v>
      </c>
      <c r="F11" s="154">
        <v>159.88</v>
      </c>
      <c r="G11" s="180">
        <f>((D11-C11)/C11)</f>
        <v>0.14327485380116964</v>
      </c>
      <c r="H11" s="180">
        <f t="shared" si="0"/>
        <v>0.1600170502983802</v>
      </c>
      <c r="I11" s="180">
        <f t="shared" si="0"/>
        <v>0.17498346439332699</v>
      </c>
      <c r="J11" s="131" t="s">
        <v>449</v>
      </c>
      <c r="K11" s="131" t="s">
        <v>450</v>
      </c>
      <c r="L11" t="s">
        <v>19</v>
      </c>
      <c r="M11" s="167" t="s">
        <v>20</v>
      </c>
    </row>
    <row r="12" spans="1:13" ht="15" customHeight="1" x14ac:dyDescent="0.35">
      <c r="A12" s="162" t="s">
        <v>454</v>
      </c>
      <c r="B12" t="s">
        <v>18</v>
      </c>
      <c r="C12" s="183">
        <v>111.73</v>
      </c>
      <c r="D12" s="155">
        <v>141.82</v>
      </c>
      <c r="E12" s="154">
        <v>164.51</v>
      </c>
      <c r="F12" s="155">
        <v>193.3</v>
      </c>
      <c r="G12" s="181">
        <f>((D12-C12)/C12)</f>
        <v>0.26930994361406951</v>
      </c>
      <c r="H12" s="180">
        <f>((E12-D12)/D12)</f>
        <v>0.15999153857001833</v>
      </c>
      <c r="I12" s="180">
        <f>((F12-E12)/E12)</f>
        <v>0.17500455899337439</v>
      </c>
      <c r="J12" s="131" t="s">
        <v>449</v>
      </c>
      <c r="K12" s="174" t="s">
        <v>450</v>
      </c>
      <c r="L12" t="s">
        <v>19</v>
      </c>
      <c r="M12" s="167" t="s">
        <v>20</v>
      </c>
    </row>
    <row r="13" spans="1:13" ht="15" customHeight="1" x14ac:dyDescent="0.35">
      <c r="A13" s="172" t="s">
        <v>338</v>
      </c>
      <c r="B13" s="191" t="s">
        <v>23</v>
      </c>
      <c r="C13" s="183">
        <v>1.8140000000000001</v>
      </c>
      <c r="D13" s="183">
        <v>1.98</v>
      </c>
      <c r="E13" s="213">
        <v>2.3969999999999998</v>
      </c>
      <c r="F13" s="183">
        <v>2.83</v>
      </c>
      <c r="G13" s="181">
        <f>((D13-C13)/C13)</f>
        <v>9.1510474090407898E-2</v>
      </c>
      <c r="H13" s="197">
        <f>((E13-D13)/D13)</f>
        <v>0.21060606060606052</v>
      </c>
      <c r="I13" s="197">
        <f>((F13-E13)/E13)</f>
        <v>0.18064246975385911</v>
      </c>
      <c r="J13" s="173" t="s">
        <v>449</v>
      </c>
      <c r="K13" s="174" t="s">
        <v>450</v>
      </c>
      <c r="L13" s="173" t="s">
        <v>24</v>
      </c>
      <c r="M13" s="192" t="s">
        <v>25</v>
      </c>
    </row>
    <row r="15" spans="1:13" ht="15" customHeight="1" x14ac:dyDescent="0.35">
      <c r="A15" s="1" t="s">
        <v>39</v>
      </c>
    </row>
    <row r="16" spans="1:13" ht="15" customHeight="1" x14ac:dyDescent="0.35">
      <c r="A16" s="165" t="s">
        <v>11</v>
      </c>
      <c r="B16" s="163" t="s">
        <v>12</v>
      </c>
      <c r="C16" s="164" t="s">
        <v>443</v>
      </c>
      <c r="D16" s="91" t="s">
        <v>444</v>
      </c>
      <c r="E16" s="185" t="s">
        <v>445</v>
      </c>
      <c r="F16" s="91" t="s">
        <v>446</v>
      </c>
      <c r="G16" s="91" t="s">
        <v>387</v>
      </c>
      <c r="H16" s="185" t="s">
        <v>388</v>
      </c>
      <c r="I16" s="91" t="s">
        <v>447</v>
      </c>
      <c r="J16" s="163" t="s">
        <v>14</v>
      </c>
      <c r="K16" s="163" t="s">
        <v>15</v>
      </c>
      <c r="L16" s="163" t="s">
        <v>16</v>
      </c>
      <c r="M16" s="166" t="s">
        <v>17</v>
      </c>
    </row>
    <row r="17" spans="1:13" ht="15" customHeight="1" x14ac:dyDescent="0.35">
      <c r="A17" s="144" t="s">
        <v>407</v>
      </c>
      <c r="B17" s="168" t="s">
        <v>23</v>
      </c>
      <c r="C17" s="183">
        <v>1.284</v>
      </c>
      <c r="D17" s="183">
        <v>1.446</v>
      </c>
      <c r="E17" s="213">
        <v>1.83</v>
      </c>
      <c r="F17" s="183">
        <v>2.0019999999999998</v>
      </c>
      <c r="G17" s="179">
        <f>((D17-C17)/C17)</f>
        <v>0.12616822429906535</v>
      </c>
      <c r="H17" s="197">
        <f>((E17-D17)/D17)</f>
        <v>0.26556016597510385</v>
      </c>
      <c r="I17" s="197">
        <f>((F17-E17)/E17)</f>
        <v>9.3989071038251201E-2</v>
      </c>
      <c r="J17" s="168" t="s">
        <v>455</v>
      </c>
      <c r="K17" s="174" t="s">
        <v>456</v>
      </c>
      <c r="L17" s="168" t="s">
        <v>44</v>
      </c>
      <c r="M17" s="169" t="s">
        <v>45</v>
      </c>
    </row>
    <row r="19" spans="1:13" ht="15" customHeight="1" x14ac:dyDescent="0.35">
      <c r="A19" s="1" t="s">
        <v>46</v>
      </c>
    </row>
    <row r="20" spans="1:13" ht="15" customHeight="1" x14ac:dyDescent="0.35">
      <c r="A20" s="5" t="s">
        <v>11</v>
      </c>
      <c r="B20" s="6" t="s">
        <v>12</v>
      </c>
      <c r="C20" s="164" t="s">
        <v>443</v>
      </c>
      <c r="D20" s="91" t="s">
        <v>444</v>
      </c>
      <c r="E20" s="91" t="s">
        <v>445</v>
      </c>
      <c r="F20" s="91" t="s">
        <v>446</v>
      </c>
      <c r="G20" s="91" t="s">
        <v>387</v>
      </c>
      <c r="H20" s="91" t="s">
        <v>388</v>
      </c>
      <c r="I20" s="91" t="s">
        <v>447</v>
      </c>
      <c r="J20" s="6" t="s">
        <v>14</v>
      </c>
      <c r="K20" s="6" t="s">
        <v>15</v>
      </c>
      <c r="L20" s="6" t="s">
        <v>16</v>
      </c>
      <c r="M20" s="7" t="s">
        <v>17</v>
      </c>
    </row>
    <row r="21" spans="1:13" ht="15" customHeight="1" x14ac:dyDescent="0.35">
      <c r="A21" s="34" t="s">
        <v>457</v>
      </c>
      <c r="B21" s="8" t="s">
        <v>18</v>
      </c>
      <c r="C21" s="154">
        <v>93.65</v>
      </c>
      <c r="D21" s="154">
        <v>102.73</v>
      </c>
      <c r="E21" s="154">
        <v>127.48</v>
      </c>
      <c r="F21" s="154">
        <v>137.02000000000001</v>
      </c>
      <c r="G21" s="180">
        <f t="shared" ref="G21:G35" si="1">((D21-C21)/C21)</f>
        <v>9.6956753870795498E-2</v>
      </c>
      <c r="H21" s="180">
        <f t="shared" ref="H21:I35" si="2">((E21-D21)/D21)</f>
        <v>0.24092280735909666</v>
      </c>
      <c r="I21" s="180">
        <f>((F21-E21)/E21)</f>
        <v>7.4835268277376896E-2</v>
      </c>
      <c r="J21" s="8" t="s">
        <v>458</v>
      </c>
      <c r="K21" s="8" t="s">
        <v>459</v>
      </c>
      <c r="L21" s="8" t="s">
        <v>50</v>
      </c>
      <c r="M21" s="9" t="s">
        <v>51</v>
      </c>
    </row>
    <row r="22" spans="1:13" ht="15" customHeight="1" x14ac:dyDescent="0.35">
      <c r="A22" s="35" t="s">
        <v>460</v>
      </c>
      <c r="B22" t="s">
        <v>18</v>
      </c>
      <c r="C22" s="154">
        <v>232.64</v>
      </c>
      <c r="D22" s="154">
        <v>255.21</v>
      </c>
      <c r="E22" s="154">
        <v>317.95999999999998</v>
      </c>
      <c r="F22" s="154">
        <v>341.74</v>
      </c>
      <c r="G22" s="180">
        <f t="shared" si="1"/>
        <v>9.7016850068775889E-2</v>
      </c>
      <c r="H22" s="180">
        <f t="shared" si="2"/>
        <v>0.24587594529994894</v>
      </c>
      <c r="I22" s="180">
        <f t="shared" si="2"/>
        <v>7.4789281670650493E-2</v>
      </c>
      <c r="J22" t="s">
        <v>458</v>
      </c>
      <c r="K22" t="s">
        <v>459</v>
      </c>
      <c r="L22" t="s">
        <v>50</v>
      </c>
      <c r="M22" s="2" t="s">
        <v>51</v>
      </c>
    </row>
    <row r="23" spans="1:13" ht="15" customHeight="1" x14ac:dyDescent="0.35">
      <c r="A23" s="35" t="s">
        <v>461</v>
      </c>
      <c r="B23" t="s">
        <v>18</v>
      </c>
      <c r="C23" s="154">
        <v>518.44000000000005</v>
      </c>
      <c r="D23" s="154">
        <v>568.73</v>
      </c>
      <c r="E23" s="154">
        <v>708.56</v>
      </c>
      <c r="F23" s="154">
        <v>761.55</v>
      </c>
      <c r="G23" s="180">
        <f t="shared" si="1"/>
        <v>9.7002546099837897E-2</v>
      </c>
      <c r="H23" s="180">
        <f t="shared" si="2"/>
        <v>0.24586359080758871</v>
      </c>
      <c r="I23" s="180">
        <f t="shared" si="2"/>
        <v>7.4785480410974395E-2</v>
      </c>
      <c r="J23" t="s">
        <v>458</v>
      </c>
      <c r="K23" t="s">
        <v>459</v>
      </c>
      <c r="L23" t="s">
        <v>50</v>
      </c>
      <c r="M23" s="2" t="s">
        <v>51</v>
      </c>
    </row>
    <row r="24" spans="1:13" ht="15" customHeight="1" x14ac:dyDescent="0.35">
      <c r="A24" s="35" t="s">
        <v>462</v>
      </c>
      <c r="B24" t="s">
        <v>18</v>
      </c>
      <c r="C24" s="154">
        <v>1173.01</v>
      </c>
      <c r="D24" s="154">
        <v>1286.79</v>
      </c>
      <c r="E24" s="154">
        <v>1603.17</v>
      </c>
      <c r="F24" s="154">
        <v>1723.07</v>
      </c>
      <c r="G24" s="180">
        <f>((D24-C24)/C24)</f>
        <v>9.6998320559927007E-2</v>
      </c>
      <c r="H24" s="180">
        <f>((E24-D24)/D24)</f>
        <v>0.2458676240878466</v>
      </c>
      <c r="I24" s="180">
        <f>((F24-E24)/E24)</f>
        <v>7.4789323652513368E-2</v>
      </c>
      <c r="J24" t="s">
        <v>458</v>
      </c>
      <c r="K24" t="s">
        <v>459</v>
      </c>
      <c r="L24" t="s">
        <v>50</v>
      </c>
      <c r="M24" s="2" t="s">
        <v>51</v>
      </c>
    </row>
    <row r="25" spans="1:13" ht="15" customHeight="1" x14ac:dyDescent="0.35">
      <c r="A25" s="35" t="s">
        <v>463</v>
      </c>
      <c r="B25" t="s">
        <v>18</v>
      </c>
      <c r="C25" s="154">
        <v>2453.5100000000002</v>
      </c>
      <c r="D25" s="154">
        <v>2691.5</v>
      </c>
      <c r="E25" s="154">
        <v>3353.26</v>
      </c>
      <c r="F25" s="154">
        <v>3604.04</v>
      </c>
      <c r="G25" s="180">
        <f t="shared" si="1"/>
        <v>9.6999808437707516E-2</v>
      </c>
      <c r="H25" s="180">
        <f t="shared" si="2"/>
        <v>0.24587033252833002</v>
      </c>
      <c r="I25" s="180">
        <f t="shared" si="2"/>
        <v>7.4786923769704625E-2</v>
      </c>
      <c r="J25" t="s">
        <v>458</v>
      </c>
      <c r="K25" t="s">
        <v>459</v>
      </c>
      <c r="L25" t="s">
        <v>50</v>
      </c>
      <c r="M25" s="2" t="s">
        <v>51</v>
      </c>
    </row>
    <row r="26" spans="1:13" ht="15" customHeight="1" x14ac:dyDescent="0.35">
      <c r="A26" s="35" t="s">
        <v>464</v>
      </c>
      <c r="B26" t="s">
        <v>18</v>
      </c>
      <c r="C26" s="154">
        <v>5454.96</v>
      </c>
      <c r="D26" s="154">
        <v>5984.09</v>
      </c>
      <c r="E26" s="154">
        <v>7455.39</v>
      </c>
      <c r="F26" s="154">
        <v>8012.94</v>
      </c>
      <c r="G26" s="180">
        <f t="shared" si="1"/>
        <v>9.6999794682270837E-2</v>
      </c>
      <c r="H26" s="180">
        <f t="shared" si="2"/>
        <v>0.24586862831274264</v>
      </c>
      <c r="I26" s="180">
        <f t="shared" si="2"/>
        <v>7.4784820110014263E-2</v>
      </c>
      <c r="J26" t="s">
        <v>458</v>
      </c>
      <c r="K26" t="s">
        <v>459</v>
      </c>
      <c r="L26" t="s">
        <v>50</v>
      </c>
      <c r="M26" s="2" t="s">
        <v>51</v>
      </c>
    </row>
    <row r="27" spans="1:13" ht="15" customHeight="1" x14ac:dyDescent="0.35">
      <c r="A27" s="35" t="s">
        <v>465</v>
      </c>
      <c r="B27" t="s">
        <v>18</v>
      </c>
      <c r="C27" s="154">
        <v>10363.81</v>
      </c>
      <c r="D27" s="154">
        <v>11369.09</v>
      </c>
      <c r="E27" s="154">
        <v>14164.39</v>
      </c>
      <c r="F27" s="154">
        <v>15223.69</v>
      </c>
      <c r="G27" s="180">
        <f t="shared" si="1"/>
        <v>9.6999076594418532E-2</v>
      </c>
      <c r="H27" s="180">
        <f t="shared" si="2"/>
        <v>0.24586840283611083</v>
      </c>
      <c r="I27" s="180">
        <f t="shared" si="2"/>
        <v>7.4786136219067753E-2</v>
      </c>
      <c r="J27" t="s">
        <v>458</v>
      </c>
      <c r="K27" t="s">
        <v>459</v>
      </c>
      <c r="L27" t="s">
        <v>50</v>
      </c>
      <c r="M27" s="2" t="s">
        <v>51</v>
      </c>
    </row>
    <row r="28" spans="1:13" ht="15" customHeight="1" x14ac:dyDescent="0.35">
      <c r="A28" s="35" t="s">
        <v>466</v>
      </c>
      <c r="B28" t="s">
        <v>18</v>
      </c>
      <c r="C28" s="154">
        <v>17122.38</v>
      </c>
      <c r="D28" s="154">
        <v>18783.23</v>
      </c>
      <c r="E28" s="154">
        <v>22840.94</v>
      </c>
      <c r="F28" s="154">
        <v>24548.83</v>
      </c>
      <c r="G28" s="180">
        <f t="shared" si="1"/>
        <v>9.6998781711420873E-2</v>
      </c>
      <c r="H28" s="180">
        <f t="shared" si="2"/>
        <v>0.21602834017365485</v>
      </c>
      <c r="I28" s="180">
        <f t="shared" si="2"/>
        <v>7.4773192346724929E-2</v>
      </c>
      <c r="J28" t="s">
        <v>458</v>
      </c>
      <c r="K28" t="s">
        <v>459</v>
      </c>
      <c r="L28" t="s">
        <v>50</v>
      </c>
      <c r="M28" s="2" t="s">
        <v>51</v>
      </c>
    </row>
    <row r="29" spans="1:13" ht="15" customHeight="1" x14ac:dyDescent="0.35">
      <c r="A29" s="35" t="s">
        <v>467</v>
      </c>
      <c r="B29" t="s">
        <v>18</v>
      </c>
      <c r="C29" s="154">
        <v>24542.33</v>
      </c>
      <c r="D29" s="154">
        <v>26922.91</v>
      </c>
      <c r="E29" s="154">
        <v>32739.02</v>
      </c>
      <c r="F29" s="154">
        <v>35187.01</v>
      </c>
      <c r="G29" s="180">
        <f t="shared" si="1"/>
        <v>9.6998940198424435E-2</v>
      </c>
      <c r="H29" s="180">
        <f t="shared" si="2"/>
        <v>0.21602828223249271</v>
      </c>
      <c r="I29" s="180">
        <f t="shared" si="2"/>
        <v>7.4772855143495479E-2</v>
      </c>
      <c r="J29" t="s">
        <v>458</v>
      </c>
      <c r="K29" t="s">
        <v>459</v>
      </c>
      <c r="L29" t="s">
        <v>50</v>
      </c>
      <c r="M29" s="2" t="s">
        <v>51</v>
      </c>
    </row>
    <row r="30" spans="1:13" ht="14.5" x14ac:dyDescent="0.35">
      <c r="A30" s="35" t="s">
        <v>468</v>
      </c>
      <c r="B30" t="s">
        <v>18</v>
      </c>
      <c r="C30" s="154">
        <v>42806.79</v>
      </c>
      <c r="D30" s="154">
        <v>46959</v>
      </c>
      <c r="E30" s="154">
        <v>57103.47</v>
      </c>
      <c r="F30" s="154">
        <v>61373.25</v>
      </c>
      <c r="G30" s="180">
        <f t="shared" si="1"/>
        <v>9.6998863965272783E-2</v>
      </c>
      <c r="H30" s="180">
        <f t="shared" si="2"/>
        <v>0.21602823739858176</v>
      </c>
      <c r="I30" s="180">
        <f t="shared" si="2"/>
        <v>7.4772688945172666E-2</v>
      </c>
      <c r="J30" t="s">
        <v>458</v>
      </c>
      <c r="K30" t="s">
        <v>459</v>
      </c>
      <c r="L30" t="s">
        <v>50</v>
      </c>
      <c r="M30" s="2" t="s">
        <v>51</v>
      </c>
    </row>
    <row r="31" spans="1:13" ht="14.5" x14ac:dyDescent="0.35">
      <c r="A31" s="35" t="s">
        <v>469</v>
      </c>
      <c r="B31" t="s">
        <v>18</v>
      </c>
      <c r="C31" s="154">
        <v>71345.06</v>
      </c>
      <c r="D31" s="154">
        <v>78265.45</v>
      </c>
      <c r="E31" s="154">
        <v>95173.01</v>
      </c>
      <c r="F31" s="154">
        <v>102289.36</v>
      </c>
      <c r="G31" s="180">
        <f t="shared" si="1"/>
        <v>9.6998867195570368E-2</v>
      </c>
      <c r="H31" s="180">
        <f t="shared" si="2"/>
        <v>0.21602840078220975</v>
      </c>
      <c r="I31" s="180">
        <f t="shared" si="2"/>
        <v>7.4772774340120238E-2</v>
      </c>
      <c r="J31" t="s">
        <v>458</v>
      </c>
      <c r="K31" t="s">
        <v>459</v>
      </c>
      <c r="L31" t="s">
        <v>50</v>
      </c>
      <c r="M31" s="2" t="s">
        <v>51</v>
      </c>
    </row>
    <row r="32" spans="1:13" ht="14.5" x14ac:dyDescent="0.35">
      <c r="A32" s="35" t="s">
        <v>470</v>
      </c>
      <c r="B32" t="s">
        <v>18</v>
      </c>
      <c r="C32" s="154">
        <v>99883.29</v>
      </c>
      <c r="D32" s="154">
        <v>109571.86</v>
      </c>
      <c r="E32" s="154">
        <v>133242.49</v>
      </c>
      <c r="F32" s="154">
        <v>143205.4</v>
      </c>
      <c r="G32" s="180">
        <f t="shared" si="1"/>
        <v>9.6998907424855618E-2</v>
      </c>
      <c r="H32" s="180">
        <f t="shared" si="2"/>
        <v>0.21602836713732879</v>
      </c>
      <c r="I32" s="180">
        <f t="shared" si="2"/>
        <v>7.4772769557218607E-2</v>
      </c>
      <c r="J32" t="s">
        <v>458</v>
      </c>
      <c r="K32" t="s">
        <v>459</v>
      </c>
      <c r="L32" t="s">
        <v>50</v>
      </c>
      <c r="M32" s="2" t="s">
        <v>51</v>
      </c>
    </row>
    <row r="33" spans="1:13" ht="14.5" x14ac:dyDescent="0.35">
      <c r="A33" s="35" t="s">
        <v>471</v>
      </c>
      <c r="B33" t="s">
        <v>18</v>
      </c>
      <c r="C33" s="154">
        <v>128421.55</v>
      </c>
      <c r="D33" s="154">
        <v>140878.29999999999</v>
      </c>
      <c r="E33" s="154">
        <v>171312.01</v>
      </c>
      <c r="F33" s="154">
        <v>184121.49</v>
      </c>
      <c r="G33" s="180">
        <f t="shared" si="1"/>
        <v>9.6998907114888316E-2</v>
      </c>
      <c r="H33" s="180">
        <f t="shared" si="2"/>
        <v>0.21602837342585782</v>
      </c>
      <c r="I33" s="180">
        <f t="shared" si="2"/>
        <v>7.4772807814233108E-2</v>
      </c>
      <c r="J33" t="s">
        <v>458</v>
      </c>
      <c r="K33" t="s">
        <v>459</v>
      </c>
      <c r="L33" t="s">
        <v>50</v>
      </c>
      <c r="M33" s="2" t="s">
        <v>51</v>
      </c>
    </row>
    <row r="34" spans="1:13" ht="14.5" x14ac:dyDescent="0.35">
      <c r="A34" s="35" t="s">
        <v>472</v>
      </c>
      <c r="B34" t="s">
        <v>18</v>
      </c>
      <c r="C34" s="154">
        <v>156959.81</v>
      </c>
      <c r="D34" s="154">
        <v>172184.74</v>
      </c>
      <c r="E34" s="154">
        <v>209381.53</v>
      </c>
      <c r="F34" s="154">
        <v>225037.56</v>
      </c>
      <c r="G34" s="180">
        <f t="shared" si="1"/>
        <v>9.6998906917637032E-2</v>
      </c>
      <c r="H34" s="180">
        <f t="shared" si="2"/>
        <v>0.2160283774276397</v>
      </c>
      <c r="I34" s="180">
        <f t="shared" si="2"/>
        <v>7.4772736640142043E-2</v>
      </c>
      <c r="J34" t="s">
        <v>458</v>
      </c>
      <c r="K34" t="s">
        <v>459</v>
      </c>
      <c r="L34" t="s">
        <v>50</v>
      </c>
      <c r="M34" s="2" t="s">
        <v>51</v>
      </c>
    </row>
    <row r="35" spans="1:13" ht="14.5" x14ac:dyDescent="0.35">
      <c r="A35" s="36" t="s">
        <v>473</v>
      </c>
      <c r="B35" s="3" t="s">
        <v>18</v>
      </c>
      <c r="C35" s="155">
        <v>185498.6</v>
      </c>
      <c r="D35" s="155">
        <v>203491.76</v>
      </c>
      <c r="E35" s="155">
        <v>247451.75</v>
      </c>
      <c r="F35" s="155">
        <v>265954.40999999997</v>
      </c>
      <c r="G35" s="181">
        <f t="shared" si="1"/>
        <v>9.6998899183066631E-2</v>
      </c>
      <c r="H35" s="179">
        <f t="shared" si="2"/>
        <v>0.21602835417021302</v>
      </c>
      <c r="I35" s="179">
        <f t="shared" si="2"/>
        <v>7.4772799141650748E-2</v>
      </c>
      <c r="J35" s="3" t="s">
        <v>458</v>
      </c>
      <c r="K35" s="3" t="s">
        <v>459</v>
      </c>
      <c r="L35" s="3" t="s">
        <v>50</v>
      </c>
      <c r="M35" s="4" t="s">
        <v>51</v>
      </c>
    </row>
    <row r="37" spans="1:13" ht="14.5" x14ac:dyDescent="0.35">
      <c r="A37" s="1" t="s">
        <v>68</v>
      </c>
      <c r="B37" s="25"/>
      <c r="C37" s="25"/>
      <c r="D37" s="93"/>
      <c r="E37" s="93"/>
      <c r="F37" s="93"/>
      <c r="G37" s="93"/>
      <c r="H37" s="93"/>
      <c r="I37" s="93"/>
      <c r="J37" s="26"/>
      <c r="K37" s="25"/>
      <c r="L37" s="26"/>
      <c r="M37" s="26"/>
    </row>
    <row r="38" spans="1:13" ht="14.5" x14ac:dyDescent="0.35">
      <c r="A38" s="5" t="s">
        <v>11</v>
      </c>
      <c r="B38" s="6" t="s">
        <v>12</v>
      </c>
      <c r="C38" s="164" t="s">
        <v>443</v>
      </c>
      <c r="D38" s="91" t="s">
        <v>444</v>
      </c>
      <c r="E38" s="91" t="s">
        <v>445</v>
      </c>
      <c r="F38" s="91" t="s">
        <v>446</v>
      </c>
      <c r="G38" s="91" t="s">
        <v>387</v>
      </c>
      <c r="H38" s="91" t="s">
        <v>388</v>
      </c>
      <c r="I38" s="91" t="s">
        <v>447</v>
      </c>
      <c r="J38" s="6" t="s">
        <v>14</v>
      </c>
      <c r="K38" s="6" t="s">
        <v>15</v>
      </c>
      <c r="L38" s="6" t="s">
        <v>16</v>
      </c>
      <c r="M38" s="7" t="s">
        <v>17</v>
      </c>
    </row>
    <row r="39" spans="1:13" ht="14.5" x14ac:dyDescent="0.35">
      <c r="A39" s="34" t="s">
        <v>474</v>
      </c>
      <c r="B39" s="8" t="s">
        <v>18</v>
      </c>
      <c r="C39" s="154">
        <v>40.14</v>
      </c>
      <c r="D39" s="154">
        <v>44.03</v>
      </c>
      <c r="E39" s="154">
        <v>54.64</v>
      </c>
      <c r="F39" s="154">
        <v>58.72</v>
      </c>
      <c r="G39" s="180">
        <f t="shared" ref="G39:G53" si="3">((D39-C39)/C39)</f>
        <v>9.6910812157448942E-2</v>
      </c>
      <c r="H39" s="180">
        <f t="shared" ref="H39:I53" si="4">((E39-D39)/D39)</f>
        <v>0.24097206450147624</v>
      </c>
      <c r="I39" s="180">
        <f t="shared" si="4"/>
        <v>7.4670571010248876E-2</v>
      </c>
      <c r="J39" s="8" t="s">
        <v>475</v>
      </c>
      <c r="K39" s="8" t="s">
        <v>476</v>
      </c>
      <c r="L39" s="8" t="s">
        <v>72</v>
      </c>
      <c r="M39" s="9" t="s">
        <v>73</v>
      </c>
    </row>
    <row r="40" spans="1:13" ht="14.5" x14ac:dyDescent="0.35">
      <c r="A40" s="35" t="s">
        <v>477</v>
      </c>
      <c r="B40" t="s">
        <v>18</v>
      </c>
      <c r="C40" s="154">
        <v>99.69</v>
      </c>
      <c r="D40" s="154">
        <v>109.36</v>
      </c>
      <c r="E40" s="154">
        <v>136.25</v>
      </c>
      <c r="F40" s="154">
        <v>146.43</v>
      </c>
      <c r="G40" s="180">
        <f t="shared" si="3"/>
        <v>9.7000702176747944E-2</v>
      </c>
      <c r="H40" s="180">
        <f t="shared" si="4"/>
        <v>0.24588514996342356</v>
      </c>
      <c r="I40" s="180">
        <f>((F40-E40)/E40)</f>
        <v>7.4715596330275275E-2</v>
      </c>
      <c r="J40" t="s">
        <v>475</v>
      </c>
      <c r="K40" t="s">
        <v>476</v>
      </c>
      <c r="L40" t="s">
        <v>72</v>
      </c>
      <c r="M40" s="2" t="s">
        <v>73</v>
      </c>
    </row>
    <row r="41" spans="1:13" ht="14.5" x14ac:dyDescent="0.35">
      <c r="A41" s="35" t="s">
        <v>478</v>
      </c>
      <c r="B41" t="s">
        <v>18</v>
      </c>
      <c r="C41" s="154">
        <v>222.18</v>
      </c>
      <c r="D41" s="154">
        <v>243.73</v>
      </c>
      <c r="E41" s="154">
        <v>303.66000000000003</v>
      </c>
      <c r="F41" s="154">
        <v>326.33</v>
      </c>
      <c r="G41" s="180">
        <f t="shared" si="3"/>
        <v>9.6993428751462704E-2</v>
      </c>
      <c r="H41" s="180">
        <f t="shared" si="4"/>
        <v>0.24588684199729224</v>
      </c>
      <c r="I41" s="180">
        <f t="shared" si="4"/>
        <v>7.4655865112296507E-2</v>
      </c>
      <c r="J41" t="s">
        <v>475</v>
      </c>
      <c r="K41" t="s">
        <v>476</v>
      </c>
      <c r="L41" t="s">
        <v>72</v>
      </c>
      <c r="M41" s="2" t="s">
        <v>73</v>
      </c>
    </row>
    <row r="42" spans="1:13" ht="14.5" x14ac:dyDescent="0.35">
      <c r="A42" s="35" t="s">
        <v>479</v>
      </c>
      <c r="B42" t="s">
        <v>18</v>
      </c>
      <c r="C42" s="154">
        <v>502.71</v>
      </c>
      <c r="D42" s="154">
        <v>551.47</v>
      </c>
      <c r="E42" s="154">
        <v>687.06</v>
      </c>
      <c r="F42" s="154">
        <v>738.33</v>
      </c>
      <c r="G42" s="180">
        <f t="shared" si="3"/>
        <v>9.6994290943088562E-2</v>
      </c>
      <c r="H42" s="180">
        <f t="shared" si="4"/>
        <v>0.24587012892813737</v>
      </c>
      <c r="I42" s="180">
        <f t="shared" si="4"/>
        <v>7.462230372893211E-2</v>
      </c>
      <c r="J42" t="s">
        <v>475</v>
      </c>
      <c r="K42" t="s">
        <v>476</v>
      </c>
      <c r="L42" t="s">
        <v>72</v>
      </c>
      <c r="M42" s="2" t="s">
        <v>73</v>
      </c>
    </row>
    <row r="43" spans="1:13" ht="14.5" x14ac:dyDescent="0.35">
      <c r="A43" s="35" t="s">
        <v>480</v>
      </c>
      <c r="B43" t="s">
        <v>18</v>
      </c>
      <c r="C43" s="154">
        <v>1051.51</v>
      </c>
      <c r="D43" s="154">
        <v>1153.51</v>
      </c>
      <c r="E43" s="154">
        <v>1437.12</v>
      </c>
      <c r="F43" s="154">
        <v>1544.36</v>
      </c>
      <c r="G43" s="180">
        <f t="shared" si="3"/>
        <v>9.7003357076965502E-2</v>
      </c>
      <c r="H43" s="180">
        <f t="shared" si="4"/>
        <v>0.2458669625750968</v>
      </c>
      <c r="I43" s="180">
        <f t="shared" si="4"/>
        <v>7.4621465152527294E-2</v>
      </c>
      <c r="J43" t="s">
        <v>475</v>
      </c>
      <c r="K43" t="s">
        <v>476</v>
      </c>
      <c r="L43" t="s">
        <v>72</v>
      </c>
      <c r="M43" s="2" t="s">
        <v>73</v>
      </c>
    </row>
    <row r="44" spans="1:13" ht="14.5" x14ac:dyDescent="0.35">
      <c r="A44" s="35" t="s">
        <v>481</v>
      </c>
      <c r="B44" t="s">
        <v>18</v>
      </c>
      <c r="C44" s="154">
        <v>2337.85</v>
      </c>
      <c r="D44" s="154">
        <v>2564.62</v>
      </c>
      <c r="E44" s="154">
        <v>3195.18</v>
      </c>
      <c r="F44" s="154">
        <v>3433.62</v>
      </c>
      <c r="G44" s="180">
        <f t="shared" si="3"/>
        <v>9.6999379772012742E-2</v>
      </c>
      <c r="H44" s="180">
        <f t="shared" si="4"/>
        <v>0.24586878367945347</v>
      </c>
      <c r="I44" s="180">
        <f t="shared" si="4"/>
        <v>7.4624903761290468E-2</v>
      </c>
      <c r="J44" t="s">
        <v>475</v>
      </c>
      <c r="K44" t="s">
        <v>476</v>
      </c>
      <c r="L44" t="s">
        <v>72</v>
      </c>
      <c r="M44" s="2" t="s">
        <v>73</v>
      </c>
    </row>
    <row r="45" spans="1:13" ht="14.5" x14ac:dyDescent="0.35">
      <c r="A45" s="35" t="s">
        <v>482</v>
      </c>
      <c r="B45" t="s">
        <v>18</v>
      </c>
      <c r="C45" s="154">
        <v>4441.63</v>
      </c>
      <c r="D45" s="154">
        <v>4872.46</v>
      </c>
      <c r="E45" s="154">
        <v>6070.45</v>
      </c>
      <c r="F45" s="154">
        <v>6523.45</v>
      </c>
      <c r="G45" s="180">
        <f t="shared" si="3"/>
        <v>9.6998174093744852E-2</v>
      </c>
      <c r="H45" s="180">
        <f t="shared" si="4"/>
        <v>0.245869642849813</v>
      </c>
      <c r="I45" s="180">
        <f t="shared" si="4"/>
        <v>7.4623792305348047E-2</v>
      </c>
      <c r="J45" t="s">
        <v>475</v>
      </c>
      <c r="K45" t="s">
        <v>476</v>
      </c>
      <c r="L45" t="s">
        <v>72</v>
      </c>
      <c r="M45" s="2" t="s">
        <v>73</v>
      </c>
    </row>
    <row r="46" spans="1:13" ht="14.5" x14ac:dyDescent="0.35">
      <c r="A46" s="35" t="s">
        <v>483</v>
      </c>
      <c r="B46" t="s">
        <v>18</v>
      </c>
      <c r="C46" s="154">
        <v>7338.17</v>
      </c>
      <c r="D46" s="154">
        <v>8049.96</v>
      </c>
      <c r="E46" s="154">
        <v>9788.99</v>
      </c>
      <c r="F46" s="154">
        <v>10519.38</v>
      </c>
      <c r="G46" s="180">
        <f t="shared" si="3"/>
        <v>9.6998297940767239E-2</v>
      </c>
      <c r="H46" s="180">
        <f t="shared" si="4"/>
        <v>0.21602964486780055</v>
      </c>
      <c r="I46" s="180">
        <f t="shared" si="4"/>
        <v>7.4613417727467227E-2</v>
      </c>
      <c r="J46" t="s">
        <v>475</v>
      </c>
      <c r="K46" t="s">
        <v>476</v>
      </c>
      <c r="L46" t="s">
        <v>72</v>
      </c>
      <c r="M46" s="2" t="s">
        <v>73</v>
      </c>
    </row>
    <row r="47" spans="1:13" ht="14.5" x14ac:dyDescent="0.35">
      <c r="A47" s="35" t="s">
        <v>484</v>
      </c>
      <c r="B47" t="s">
        <v>18</v>
      </c>
      <c r="C47" s="154">
        <v>10518.14</v>
      </c>
      <c r="D47" s="154">
        <v>11538.39</v>
      </c>
      <c r="E47" s="154">
        <v>14031.02</v>
      </c>
      <c r="F47" s="154">
        <v>15077.91</v>
      </c>
      <c r="G47" s="180">
        <f t="shared" si="3"/>
        <v>9.6999089192575882E-2</v>
      </c>
      <c r="H47" s="180">
        <f t="shared" si="4"/>
        <v>0.21602927271482428</v>
      </c>
      <c r="I47" s="180">
        <f t="shared" si="4"/>
        <v>7.4612537078558749E-2</v>
      </c>
      <c r="J47" t="s">
        <v>475</v>
      </c>
      <c r="K47" t="s">
        <v>476</v>
      </c>
      <c r="L47" t="s">
        <v>72</v>
      </c>
      <c r="M47" s="2" t="s">
        <v>73</v>
      </c>
    </row>
    <row r="48" spans="1:13" ht="14.5" x14ac:dyDescent="0.35">
      <c r="A48" s="35" t="s">
        <v>485</v>
      </c>
      <c r="B48" t="s">
        <v>18</v>
      </c>
      <c r="C48" s="154">
        <v>18345.77</v>
      </c>
      <c r="D48" s="154">
        <v>20125.29</v>
      </c>
      <c r="E48" s="154">
        <v>24472.93</v>
      </c>
      <c r="F48" s="154">
        <v>26298.92</v>
      </c>
      <c r="G48" s="180">
        <f t="shared" si="3"/>
        <v>9.6998926728068674E-2</v>
      </c>
      <c r="H48" s="180">
        <f t="shared" si="4"/>
        <v>0.21602868828225577</v>
      </c>
      <c r="I48" s="180">
        <f t="shared" si="4"/>
        <v>7.4612643439097723E-2</v>
      </c>
      <c r="J48" t="s">
        <v>475</v>
      </c>
      <c r="K48" t="s">
        <v>476</v>
      </c>
      <c r="L48" t="s">
        <v>72</v>
      </c>
      <c r="M48" s="2" t="s">
        <v>73</v>
      </c>
    </row>
    <row r="49" spans="1:13" ht="14.5" x14ac:dyDescent="0.35">
      <c r="A49" s="35" t="s">
        <v>486</v>
      </c>
      <c r="B49" t="s">
        <v>18</v>
      </c>
      <c r="C49" s="154">
        <v>30576.45</v>
      </c>
      <c r="D49" s="154">
        <v>33542.33</v>
      </c>
      <c r="E49" s="154">
        <v>40788.449999999997</v>
      </c>
      <c r="F49" s="154">
        <v>43831.8</v>
      </c>
      <c r="G49" s="180">
        <f t="shared" si="3"/>
        <v>9.6998834070011433E-2</v>
      </c>
      <c r="H49" s="180">
        <f t="shared" si="4"/>
        <v>0.21602911902661487</v>
      </c>
      <c r="I49" s="180">
        <f t="shared" si="4"/>
        <v>7.4613033836784831E-2</v>
      </c>
      <c r="J49" t="s">
        <v>475</v>
      </c>
      <c r="K49" t="s">
        <v>476</v>
      </c>
      <c r="L49" t="s">
        <v>72</v>
      </c>
      <c r="M49" s="2" t="s">
        <v>73</v>
      </c>
    </row>
    <row r="50" spans="1:13" ht="14.5" x14ac:dyDescent="0.35">
      <c r="A50" s="35" t="s">
        <v>487</v>
      </c>
      <c r="B50" t="s">
        <v>18</v>
      </c>
      <c r="C50" s="154">
        <v>42807.12</v>
      </c>
      <c r="D50" s="154">
        <v>46959.360000000001</v>
      </c>
      <c r="E50" s="154">
        <v>57103.95</v>
      </c>
      <c r="F50" s="154">
        <v>61364.66</v>
      </c>
      <c r="G50" s="180">
        <f t="shared" si="3"/>
        <v>9.6998817019224789E-2</v>
      </c>
      <c r="H50" s="180">
        <f t="shared" si="4"/>
        <v>0.21602913668329374</v>
      </c>
      <c r="I50" s="180">
        <f t="shared" si="4"/>
        <v>7.4613227281125155E-2</v>
      </c>
      <c r="J50" t="s">
        <v>475</v>
      </c>
      <c r="K50" t="s">
        <v>476</v>
      </c>
      <c r="L50" t="s">
        <v>72</v>
      </c>
      <c r="M50" s="2" t="s">
        <v>73</v>
      </c>
    </row>
    <row r="51" spans="1:13" ht="14.5" x14ac:dyDescent="0.35">
      <c r="A51" s="35" t="s">
        <v>488</v>
      </c>
      <c r="B51" t="s">
        <v>18</v>
      </c>
      <c r="C51" s="154">
        <v>55037.8</v>
      </c>
      <c r="D51" s="154">
        <v>60376.41</v>
      </c>
      <c r="E51" s="154">
        <v>73419.47</v>
      </c>
      <c r="F51" s="154">
        <v>78897.52</v>
      </c>
      <c r="G51" s="180">
        <f t="shared" si="3"/>
        <v>9.6998971615871274E-2</v>
      </c>
      <c r="H51" s="180">
        <f t="shared" si="4"/>
        <v>0.21602907493174894</v>
      </c>
      <c r="I51" s="180">
        <f t="shared" si="4"/>
        <v>7.4613042017328685E-2</v>
      </c>
      <c r="J51" t="s">
        <v>475</v>
      </c>
      <c r="K51" t="s">
        <v>476</v>
      </c>
      <c r="L51" t="s">
        <v>72</v>
      </c>
      <c r="M51" s="2" t="s">
        <v>73</v>
      </c>
    </row>
    <row r="52" spans="1:13" ht="14.5" x14ac:dyDescent="0.35">
      <c r="A52" s="35" t="s">
        <v>489</v>
      </c>
      <c r="B52" t="s">
        <v>18</v>
      </c>
      <c r="C52" s="154">
        <v>67268.47</v>
      </c>
      <c r="D52" s="154">
        <v>73793.440000000002</v>
      </c>
      <c r="E52" s="154">
        <v>89734.96</v>
      </c>
      <c r="F52" s="154">
        <v>96430.36</v>
      </c>
      <c r="G52" s="180">
        <f t="shared" si="3"/>
        <v>9.6998935756975019E-2</v>
      </c>
      <c r="H52" s="180">
        <f t="shared" si="4"/>
        <v>0.21602895867166516</v>
      </c>
      <c r="I52" s="180">
        <f>((F52-E52)/E52)</f>
        <v>7.4613060506183923E-2</v>
      </c>
      <c r="J52" t="s">
        <v>475</v>
      </c>
      <c r="K52" t="s">
        <v>476</v>
      </c>
      <c r="L52" t="s">
        <v>72</v>
      </c>
      <c r="M52" s="2" t="s">
        <v>73</v>
      </c>
    </row>
    <row r="53" spans="1:13" ht="14.5" x14ac:dyDescent="0.35">
      <c r="A53" s="36" t="s">
        <v>490</v>
      </c>
      <c r="B53" s="3" t="s">
        <v>18</v>
      </c>
      <c r="C53" s="155">
        <v>79499.39</v>
      </c>
      <c r="D53" s="155">
        <v>87210.74</v>
      </c>
      <c r="E53" s="155">
        <v>106050.79</v>
      </c>
      <c r="F53" s="155">
        <v>113963.56</v>
      </c>
      <c r="G53" s="181">
        <f t="shared" si="3"/>
        <v>9.6998857475510264E-2</v>
      </c>
      <c r="H53" s="179">
        <f t="shared" si="4"/>
        <v>0.21602901202306032</v>
      </c>
      <c r="I53" s="179">
        <f t="shared" si="4"/>
        <v>7.4613022684696689E-2</v>
      </c>
      <c r="J53" s="3" t="s">
        <v>475</v>
      </c>
      <c r="K53" s="3" t="s">
        <v>476</v>
      </c>
      <c r="L53" s="3" t="s">
        <v>72</v>
      </c>
      <c r="M53" s="4" t="s">
        <v>73</v>
      </c>
    </row>
    <row r="55" spans="1:13" ht="14.5" x14ac:dyDescent="0.35">
      <c r="A55" s="1" t="s">
        <v>86</v>
      </c>
    </row>
    <row r="56" spans="1:13" ht="14.5" x14ac:dyDescent="0.35">
      <c r="A56" s="5" t="s">
        <v>11</v>
      </c>
      <c r="B56" s="6" t="s">
        <v>12</v>
      </c>
      <c r="C56" s="164" t="s">
        <v>443</v>
      </c>
      <c r="D56" s="91" t="s">
        <v>444</v>
      </c>
      <c r="E56" s="91" t="s">
        <v>445</v>
      </c>
      <c r="F56" s="91" t="s">
        <v>446</v>
      </c>
      <c r="G56" s="91" t="s">
        <v>387</v>
      </c>
      <c r="H56" s="91" t="s">
        <v>388</v>
      </c>
      <c r="I56" s="91" t="s">
        <v>447</v>
      </c>
      <c r="J56" s="6" t="s">
        <v>14</v>
      </c>
      <c r="K56" s="6" t="s">
        <v>15</v>
      </c>
      <c r="L56" s="6" t="s">
        <v>16</v>
      </c>
      <c r="M56" s="7" t="s">
        <v>17</v>
      </c>
    </row>
    <row r="57" spans="1:13" ht="14.5" x14ac:dyDescent="0.35">
      <c r="A57" s="35" t="s">
        <v>434</v>
      </c>
      <c r="B57" t="s">
        <v>23</v>
      </c>
      <c r="C57" s="129">
        <v>0.36330000000000001</v>
      </c>
      <c r="D57" s="129">
        <v>0.41049999999999998</v>
      </c>
      <c r="E57" s="129">
        <v>0.52539999999999998</v>
      </c>
      <c r="F57" s="129">
        <v>0.58530000000000004</v>
      </c>
      <c r="G57" s="180">
        <f t="shared" ref="G57:G64" si="5">((D57-C57)/C57)</f>
        <v>0.12992017616295062</v>
      </c>
      <c r="H57" s="180">
        <f t="shared" ref="H57:I64" si="6">((E57-D57)/D57)</f>
        <v>0.27990255785627288</v>
      </c>
      <c r="I57" s="180">
        <f t="shared" si="6"/>
        <v>0.11400837457175499</v>
      </c>
      <c r="J57" t="s">
        <v>491</v>
      </c>
      <c r="K57" t="s">
        <v>492</v>
      </c>
      <c r="L57" t="s">
        <v>99</v>
      </c>
      <c r="M57" s="2" t="s">
        <v>100</v>
      </c>
    </row>
    <row r="58" spans="1:13" ht="14.5" x14ac:dyDescent="0.35">
      <c r="A58" s="35" t="s">
        <v>437</v>
      </c>
      <c r="B58" t="s">
        <v>23</v>
      </c>
      <c r="C58" s="129">
        <v>0.1903</v>
      </c>
      <c r="D58" s="129">
        <v>0.215</v>
      </c>
      <c r="E58" s="129">
        <v>0.2752</v>
      </c>
      <c r="F58" s="129">
        <v>0.30659999999999998</v>
      </c>
      <c r="G58" s="180">
        <f t="shared" si="5"/>
        <v>0.12979506043089858</v>
      </c>
      <c r="H58" s="180">
        <f t="shared" si="6"/>
        <v>0.28000000000000003</v>
      </c>
      <c r="I58" s="180">
        <f t="shared" si="6"/>
        <v>0.11409883720930226</v>
      </c>
      <c r="J58" t="s">
        <v>491</v>
      </c>
      <c r="K58" t="s">
        <v>492</v>
      </c>
      <c r="L58" t="s">
        <v>101</v>
      </c>
      <c r="M58" s="2" t="s">
        <v>102</v>
      </c>
    </row>
    <row r="59" spans="1:13" ht="14.5" x14ac:dyDescent="0.35">
      <c r="A59" s="35" t="s">
        <v>493</v>
      </c>
      <c r="B59" t="s">
        <v>23</v>
      </c>
      <c r="C59" s="129">
        <v>5.5199999999999999E-2</v>
      </c>
      <c r="D59" s="129">
        <v>6.2399999999999997E-2</v>
      </c>
      <c r="E59" s="129">
        <v>7.9899999999999999E-2</v>
      </c>
      <c r="F59" s="129">
        <v>8.8999999999999996E-2</v>
      </c>
      <c r="G59" s="180">
        <f t="shared" si="5"/>
        <v>0.13043478260869562</v>
      </c>
      <c r="H59" s="180">
        <f t="shared" si="6"/>
        <v>0.28044871794871801</v>
      </c>
      <c r="I59" s="180">
        <f t="shared" si="6"/>
        <v>0.11389236545682099</v>
      </c>
      <c r="J59" t="s">
        <v>491</v>
      </c>
      <c r="K59" t="s">
        <v>492</v>
      </c>
      <c r="L59" t="s">
        <v>103</v>
      </c>
      <c r="M59" s="2" t="s">
        <v>104</v>
      </c>
    </row>
    <row r="60" spans="1:13" ht="14.5" x14ac:dyDescent="0.35">
      <c r="A60" s="35" t="s">
        <v>494</v>
      </c>
      <c r="B60" t="s">
        <v>23</v>
      </c>
      <c r="C60" s="129">
        <v>0.15210000000000001</v>
      </c>
      <c r="D60" s="129">
        <v>0.1719</v>
      </c>
      <c r="E60" s="129">
        <v>0.22</v>
      </c>
      <c r="F60" s="129">
        <v>0.24510000000000001</v>
      </c>
      <c r="G60" s="180">
        <f t="shared" si="5"/>
        <v>0.1301775147928993</v>
      </c>
      <c r="H60" s="180">
        <f t="shared" si="6"/>
        <v>0.27981384525887149</v>
      </c>
      <c r="I60" s="180">
        <f t="shared" si="6"/>
        <v>0.11409090909090915</v>
      </c>
      <c r="J60" t="s">
        <v>491</v>
      </c>
      <c r="K60" t="s">
        <v>492</v>
      </c>
      <c r="L60" t="s">
        <v>107</v>
      </c>
      <c r="M60" s="2" t="s">
        <v>108</v>
      </c>
    </row>
    <row r="61" spans="1:13" ht="14.5" x14ac:dyDescent="0.35">
      <c r="A61" s="35" t="s">
        <v>439</v>
      </c>
      <c r="B61" t="s">
        <v>23</v>
      </c>
      <c r="C61" s="129">
        <v>0.1888</v>
      </c>
      <c r="D61" s="129">
        <v>0.21340000000000001</v>
      </c>
      <c r="E61" s="129">
        <v>0.25600000000000001</v>
      </c>
      <c r="F61" s="129">
        <v>0.27910000000000001</v>
      </c>
      <c r="G61" s="180">
        <f t="shared" si="5"/>
        <v>0.13029661016949159</v>
      </c>
      <c r="H61" s="180">
        <f t="shared" si="6"/>
        <v>0.19962511715089035</v>
      </c>
      <c r="I61" s="180">
        <f>((F61-E61)/E61)</f>
        <v>9.0234375000000033E-2</v>
      </c>
      <c r="J61" t="s">
        <v>491</v>
      </c>
      <c r="K61" t="s">
        <v>492</v>
      </c>
      <c r="L61" t="s">
        <v>109</v>
      </c>
      <c r="M61" s="2" t="s">
        <v>110</v>
      </c>
    </row>
    <row r="62" spans="1:13" ht="14.5" x14ac:dyDescent="0.35">
      <c r="A62" s="95" t="s">
        <v>440</v>
      </c>
      <c r="B62" t="s">
        <v>113</v>
      </c>
      <c r="C62" s="154">
        <v>350</v>
      </c>
      <c r="D62" s="154">
        <v>350</v>
      </c>
      <c r="E62" s="154">
        <v>350</v>
      </c>
      <c r="F62" s="154">
        <v>350</v>
      </c>
      <c r="G62" s="180">
        <f t="shared" si="5"/>
        <v>0</v>
      </c>
      <c r="H62" s="180">
        <f t="shared" si="6"/>
        <v>0</v>
      </c>
      <c r="I62" s="180">
        <f t="shared" si="6"/>
        <v>0</v>
      </c>
      <c r="J62" t="s">
        <v>491</v>
      </c>
      <c r="K62" t="s">
        <v>492</v>
      </c>
      <c r="L62" t="s">
        <v>114</v>
      </c>
      <c r="M62" s="2" t="s">
        <v>115</v>
      </c>
    </row>
    <row r="63" spans="1:13" ht="14.5" x14ac:dyDescent="0.35">
      <c r="A63" s="35" t="s">
        <v>441</v>
      </c>
      <c r="B63" t="s">
        <v>113</v>
      </c>
      <c r="C63" s="154">
        <v>230</v>
      </c>
      <c r="D63" s="154">
        <v>230</v>
      </c>
      <c r="E63" s="154">
        <v>230</v>
      </c>
      <c r="F63" s="154">
        <v>230</v>
      </c>
      <c r="G63" s="180">
        <f t="shared" si="5"/>
        <v>0</v>
      </c>
      <c r="H63" s="180">
        <f t="shared" si="6"/>
        <v>0</v>
      </c>
      <c r="I63" s="180">
        <f t="shared" si="6"/>
        <v>0</v>
      </c>
      <c r="J63" t="s">
        <v>491</v>
      </c>
      <c r="K63" t="s">
        <v>492</v>
      </c>
      <c r="L63" t="s">
        <v>116</v>
      </c>
      <c r="M63" s="2" t="s">
        <v>117</v>
      </c>
    </row>
    <row r="64" spans="1:13" ht="14.5" x14ac:dyDescent="0.35">
      <c r="A64" s="36" t="s">
        <v>495</v>
      </c>
      <c r="B64" s="3" t="s">
        <v>18</v>
      </c>
      <c r="C64" s="155">
        <v>202.26</v>
      </c>
      <c r="D64" s="155">
        <v>228.55</v>
      </c>
      <c r="E64" s="155">
        <v>228.55</v>
      </c>
      <c r="F64" s="155">
        <v>251.5</v>
      </c>
      <c r="G64" s="181">
        <f t="shared" si="5"/>
        <v>0.12998121230099882</v>
      </c>
      <c r="H64" s="179">
        <f t="shared" si="6"/>
        <v>0</v>
      </c>
      <c r="I64" s="179">
        <f t="shared" si="6"/>
        <v>0.10041566396849699</v>
      </c>
      <c r="J64" s="168" t="s">
        <v>491</v>
      </c>
      <c r="K64" s="168" t="s">
        <v>492</v>
      </c>
      <c r="L64" s="3" t="s">
        <v>122</v>
      </c>
      <c r="M64" s="4" t="s">
        <v>123</v>
      </c>
    </row>
    <row r="66" spans="1:15" ht="14.5" x14ac:dyDescent="0.35">
      <c r="A66" s="1" t="s">
        <v>239</v>
      </c>
    </row>
    <row r="67" spans="1:15" ht="14.5" x14ac:dyDescent="0.35">
      <c r="A67" s="190"/>
      <c r="B67" s="6"/>
      <c r="C67" s="6"/>
      <c r="D67" s="91"/>
      <c r="E67" s="91"/>
      <c r="F67" s="91"/>
      <c r="G67" s="91"/>
      <c r="H67" s="91"/>
      <c r="I67" s="91"/>
      <c r="J67" s="5" t="s">
        <v>240</v>
      </c>
      <c r="K67" s="5" t="s">
        <v>241</v>
      </c>
      <c r="L67" s="5" t="s">
        <v>242</v>
      </c>
      <c r="M67" s="5" t="s">
        <v>243</v>
      </c>
      <c r="N67" s="79" t="s">
        <v>244</v>
      </c>
    </row>
    <row r="68" spans="1:15" ht="14.5" x14ac:dyDescent="0.35">
      <c r="A68" s="35" t="s">
        <v>245</v>
      </c>
      <c r="J68" s="73"/>
      <c r="K68" s="77" t="s">
        <v>496</v>
      </c>
      <c r="L68" s="76"/>
      <c r="M68" s="76"/>
      <c r="N68" s="76"/>
      <c r="O68" s="49" t="s">
        <v>246</v>
      </c>
    </row>
    <row r="69" spans="1:15" ht="14.5" x14ac:dyDescent="0.35">
      <c r="A69" s="35" t="s">
        <v>247</v>
      </c>
      <c r="J69" s="74"/>
      <c r="K69" s="77" t="s">
        <v>496</v>
      </c>
      <c r="L69" s="77"/>
      <c r="M69" s="77"/>
      <c r="N69" s="77"/>
    </row>
    <row r="70" spans="1:15" ht="14.5" x14ac:dyDescent="0.35">
      <c r="A70" s="35" t="s">
        <v>248</v>
      </c>
      <c r="J70" s="74"/>
      <c r="K70" s="77"/>
      <c r="L70" s="77" t="s">
        <v>496</v>
      </c>
      <c r="M70" s="77"/>
      <c r="N70" s="77"/>
    </row>
    <row r="71" spans="1:15" ht="14.5" x14ac:dyDescent="0.35">
      <c r="A71" s="36" t="s">
        <v>249</v>
      </c>
      <c r="B71" s="3"/>
      <c r="C71" s="3"/>
      <c r="D71" s="92"/>
      <c r="E71" s="92"/>
      <c r="F71" s="92"/>
      <c r="G71" s="92"/>
      <c r="H71" s="92"/>
      <c r="I71" s="92"/>
      <c r="J71" s="75"/>
      <c r="K71" s="78"/>
      <c r="L71" s="78"/>
      <c r="M71" s="78"/>
      <c r="N71" s="175" t="s">
        <v>496</v>
      </c>
    </row>
    <row r="72" spans="1:15" ht="14.5" x14ac:dyDescent="0.35"/>
    <row r="73" spans="1:15" ht="14.5" x14ac:dyDescent="0.35"/>
    <row r="74" spans="1:15" ht="14.5" x14ac:dyDescent="0.35"/>
    <row r="76" spans="1:15" ht="14.5" x14ac:dyDescent="0.35"/>
    <row r="78" spans="1:15" ht="14.5" x14ac:dyDescent="0.35"/>
    <row r="79" spans="1:15" ht="14.5" x14ac:dyDescent="0.35"/>
    <row r="84" ht="14.5" x14ac:dyDescent="0.35"/>
  </sheetData>
  <conditionalFormatting sqref="H3:I3">
    <cfRule type="cellIs" dxfId="16" priority="2" operator="greaterThan">
      <formula>0.05</formula>
    </cfRule>
  </conditionalFormatting>
  <conditionalFormatting sqref="I5:I13 I17 I21:I35 I39:I53 I57:I64">
    <cfRule type="cellIs" dxfId="15" priority="1" operator="greater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F479-0E2A-4669-8BF2-C2AE910AA8FB}">
  <dimension ref="A1:O44"/>
  <sheetViews>
    <sheetView workbookViewId="0"/>
  </sheetViews>
  <sheetFormatPr defaultRowHeight="15" customHeight="1" x14ac:dyDescent="0.35"/>
  <cols>
    <col min="1" max="1" width="51.1796875" bestFit="1" customWidth="1"/>
    <col min="2" max="3" width="16.1796875" customWidth="1"/>
    <col min="4" max="6" width="16.1796875" style="90" customWidth="1"/>
    <col min="7" max="7" width="17.453125" style="90" bestFit="1" customWidth="1"/>
    <col min="8" max="9" width="18" style="90" bestFit="1" customWidth="1"/>
    <col min="10" max="10" width="23" bestFit="1" customWidth="1"/>
    <col min="11" max="11" width="34.453125" bestFit="1" customWidth="1"/>
    <col min="12" max="12" width="21.1796875" bestFit="1" customWidth="1"/>
    <col min="13" max="13" width="61.26953125" bestFit="1" customWidth="1"/>
    <col min="14" max="14" width="29" bestFit="1" customWidth="1"/>
  </cols>
  <sheetData>
    <row r="1" spans="1:13" ht="15" customHeight="1" x14ac:dyDescent="0.35">
      <c r="A1" s="1" t="s">
        <v>9</v>
      </c>
    </row>
    <row r="2" spans="1:13" ht="15" customHeight="1" x14ac:dyDescent="0.35">
      <c r="A2" s="62" t="s">
        <v>11</v>
      </c>
      <c r="B2" s="58" t="s">
        <v>12</v>
      </c>
      <c r="C2" s="185" t="s">
        <v>443</v>
      </c>
      <c r="D2" s="185" t="s">
        <v>444</v>
      </c>
      <c r="E2" s="185" t="s">
        <v>445</v>
      </c>
      <c r="F2" s="185" t="s">
        <v>497</v>
      </c>
      <c r="G2" s="185" t="s">
        <v>498</v>
      </c>
      <c r="H2" s="185" t="s">
        <v>499</v>
      </c>
      <c r="I2" s="185" t="s">
        <v>500</v>
      </c>
      <c r="J2" s="58" t="s">
        <v>14</v>
      </c>
      <c r="K2" s="58" t="s">
        <v>15</v>
      </c>
      <c r="L2" s="58" t="s">
        <v>16</v>
      </c>
      <c r="M2" s="215" t="s">
        <v>17</v>
      </c>
    </row>
    <row r="3" spans="1:13" ht="15" customHeight="1" x14ac:dyDescent="0.35">
      <c r="A3" s="34" t="s">
        <v>501</v>
      </c>
      <c r="B3" s="8" t="s">
        <v>23</v>
      </c>
      <c r="C3" s="244">
        <v>1.5802</v>
      </c>
      <c r="D3" s="244">
        <v>1.7645</v>
      </c>
      <c r="E3" s="244">
        <v>2.0827</v>
      </c>
      <c r="F3" s="244">
        <v>2.1459000000000001</v>
      </c>
      <c r="G3" s="206">
        <f>((D3-C3)/C3)</f>
        <v>0.11663080622705981</v>
      </c>
      <c r="H3" s="206">
        <f>((E3-D3)/D3)</f>
        <v>0.1803343723434401</v>
      </c>
      <c r="I3" s="206">
        <f>((F3-E3)/E3)</f>
        <v>3.0345224948384378E-2</v>
      </c>
      <c r="J3" s="8" t="s">
        <v>502</v>
      </c>
      <c r="K3" s="8" t="s">
        <v>503</v>
      </c>
      <c r="L3" s="8" t="s">
        <v>24</v>
      </c>
      <c r="M3" s="9" t="s">
        <v>25</v>
      </c>
    </row>
    <row r="4" spans="1:13" ht="15" customHeight="1" x14ac:dyDescent="0.35">
      <c r="A4" s="35" t="s">
        <v>504</v>
      </c>
      <c r="B4" t="s">
        <v>23</v>
      </c>
      <c r="C4" s="129"/>
      <c r="D4" s="129"/>
      <c r="E4" s="129"/>
      <c r="F4" s="129">
        <v>2.1459000000000001</v>
      </c>
      <c r="G4" s="180"/>
      <c r="H4" s="180"/>
      <c r="I4" s="180"/>
      <c r="J4" t="s">
        <v>502</v>
      </c>
      <c r="K4" t="s">
        <v>503</v>
      </c>
      <c r="L4" t="s">
        <v>24</v>
      </c>
      <c r="M4" s="2" t="s">
        <v>25</v>
      </c>
    </row>
    <row r="5" spans="1:13" ht="15" customHeight="1" x14ac:dyDescent="0.35">
      <c r="A5" s="35" t="s">
        <v>505</v>
      </c>
      <c r="B5" t="s">
        <v>23</v>
      </c>
      <c r="C5" s="129"/>
      <c r="D5" s="129"/>
      <c r="E5" s="129"/>
      <c r="F5" s="129">
        <v>1.3703000000000001</v>
      </c>
      <c r="G5" s="180"/>
      <c r="H5" s="180"/>
      <c r="I5" s="180"/>
      <c r="J5" t="s">
        <v>502</v>
      </c>
      <c r="K5" t="s">
        <v>503</v>
      </c>
      <c r="L5" t="s">
        <v>24</v>
      </c>
      <c r="M5" s="2" t="s">
        <v>25</v>
      </c>
    </row>
    <row r="6" spans="1:13" ht="15" customHeight="1" x14ac:dyDescent="0.35">
      <c r="A6" s="36" t="s">
        <v>506</v>
      </c>
      <c r="B6" s="3" t="s">
        <v>23</v>
      </c>
      <c r="C6" s="156"/>
      <c r="D6" s="156"/>
      <c r="E6" s="156"/>
      <c r="F6" s="156">
        <v>1.1566000000000001</v>
      </c>
      <c r="G6" s="179"/>
      <c r="H6" s="179"/>
      <c r="I6" s="179"/>
      <c r="J6" s="3" t="s">
        <v>502</v>
      </c>
      <c r="K6" s="3" t="s">
        <v>503</v>
      </c>
      <c r="L6" s="3" t="s">
        <v>24</v>
      </c>
      <c r="M6" s="4" t="s">
        <v>25</v>
      </c>
    </row>
    <row r="8" spans="1:13" ht="15" customHeight="1" x14ac:dyDescent="0.35">
      <c r="A8" s="1" t="s">
        <v>507</v>
      </c>
    </row>
    <row r="9" spans="1:13" ht="15" customHeight="1" x14ac:dyDescent="0.35">
      <c r="A9" s="62" t="s">
        <v>11</v>
      </c>
      <c r="B9" s="58" t="s">
        <v>12</v>
      </c>
      <c r="C9" s="185" t="s">
        <v>443</v>
      </c>
      <c r="D9" s="185" t="s">
        <v>444</v>
      </c>
      <c r="E9" s="185" t="s">
        <v>445</v>
      </c>
      <c r="F9" s="185" t="s">
        <v>497</v>
      </c>
      <c r="G9" s="185" t="s">
        <v>498</v>
      </c>
      <c r="H9" s="185" t="s">
        <v>499</v>
      </c>
      <c r="I9" s="185" t="s">
        <v>500</v>
      </c>
      <c r="J9" s="58" t="s">
        <v>14</v>
      </c>
      <c r="K9" s="58" t="s">
        <v>15</v>
      </c>
      <c r="L9" s="58" t="s">
        <v>16</v>
      </c>
      <c r="M9" s="215" t="s">
        <v>17</v>
      </c>
    </row>
    <row r="10" spans="1:13" ht="15" customHeight="1" x14ac:dyDescent="0.35">
      <c r="A10" s="34" t="s">
        <v>508</v>
      </c>
      <c r="B10" s="8" t="s">
        <v>23</v>
      </c>
      <c r="C10" s="244">
        <v>1.8875999999999999</v>
      </c>
      <c r="D10" s="244">
        <v>1.9938</v>
      </c>
      <c r="E10" s="244">
        <v>2.5992000000000002</v>
      </c>
      <c r="F10" s="244">
        <v>2.8559999999999999</v>
      </c>
      <c r="G10" s="206">
        <f>((D10-C10)/C10)</f>
        <v>5.6261919898283573E-2</v>
      </c>
      <c r="H10" s="206">
        <f>((E10-D10)/D10)</f>
        <v>0.30364128799277768</v>
      </c>
      <c r="I10" s="206">
        <f>((F10-E10)/E10)</f>
        <v>9.879963065558621E-2</v>
      </c>
      <c r="J10" s="8" t="s">
        <v>509</v>
      </c>
      <c r="K10" s="8" t="s">
        <v>510</v>
      </c>
      <c r="L10" s="8" t="s">
        <v>44</v>
      </c>
      <c r="M10" s="9" t="s">
        <v>45</v>
      </c>
    </row>
    <row r="11" spans="1:13" ht="15" customHeight="1" x14ac:dyDescent="0.35">
      <c r="A11" s="35" t="s">
        <v>511</v>
      </c>
      <c r="B11" t="s">
        <v>23</v>
      </c>
      <c r="C11" s="129"/>
      <c r="D11" s="129"/>
      <c r="E11" s="129"/>
      <c r="F11" s="129">
        <v>2.8559999999999999</v>
      </c>
      <c r="G11" s="180"/>
      <c r="H11" s="180"/>
      <c r="I11" s="180"/>
      <c r="J11" t="s">
        <v>509</v>
      </c>
      <c r="K11" t="s">
        <v>510</v>
      </c>
      <c r="L11" t="s">
        <v>44</v>
      </c>
      <c r="M11" s="2" t="s">
        <v>45</v>
      </c>
    </row>
    <row r="12" spans="1:13" ht="15" customHeight="1" x14ac:dyDescent="0.35">
      <c r="A12" s="35" t="s">
        <v>512</v>
      </c>
      <c r="B12" t="s">
        <v>23</v>
      </c>
      <c r="C12" s="129"/>
      <c r="D12" s="129"/>
      <c r="E12" s="129"/>
      <c r="F12" s="129">
        <v>2.3085</v>
      </c>
      <c r="G12" s="180"/>
      <c r="H12" s="180"/>
      <c r="I12" s="180"/>
      <c r="J12" t="s">
        <v>509</v>
      </c>
      <c r="K12" t="s">
        <v>510</v>
      </c>
      <c r="L12" t="s">
        <v>44</v>
      </c>
      <c r="M12" s="2" t="s">
        <v>45</v>
      </c>
    </row>
    <row r="13" spans="1:13" ht="15" customHeight="1" x14ac:dyDescent="0.35">
      <c r="A13" s="36" t="s">
        <v>513</v>
      </c>
      <c r="B13" s="3" t="s">
        <v>23</v>
      </c>
      <c r="C13" s="156"/>
      <c r="D13" s="156"/>
      <c r="E13" s="156"/>
      <c r="F13" s="156">
        <v>2.1071</v>
      </c>
      <c r="G13" s="179"/>
      <c r="H13" s="179"/>
      <c r="I13" s="179"/>
      <c r="J13" s="3" t="s">
        <v>509</v>
      </c>
      <c r="K13" s="3" t="s">
        <v>510</v>
      </c>
      <c r="L13" s="3" t="s">
        <v>44</v>
      </c>
      <c r="M13" s="4" t="s">
        <v>45</v>
      </c>
    </row>
    <row r="15" spans="1:13" ht="15" customHeight="1" x14ac:dyDescent="0.35">
      <c r="A15" s="1" t="s">
        <v>46</v>
      </c>
    </row>
    <row r="16" spans="1:13" ht="15" customHeight="1" x14ac:dyDescent="0.35">
      <c r="A16" s="5" t="s">
        <v>11</v>
      </c>
      <c r="B16" s="6" t="s">
        <v>12</v>
      </c>
      <c r="C16" s="164" t="s">
        <v>443</v>
      </c>
      <c r="D16" s="164" t="s">
        <v>444</v>
      </c>
      <c r="E16" s="164" t="s">
        <v>445</v>
      </c>
      <c r="F16" s="91" t="s">
        <v>497</v>
      </c>
      <c r="G16" s="164" t="s">
        <v>498</v>
      </c>
      <c r="H16" s="164" t="s">
        <v>499</v>
      </c>
      <c r="I16" s="91" t="s">
        <v>500</v>
      </c>
      <c r="J16" s="6" t="s">
        <v>14</v>
      </c>
      <c r="K16" s="6" t="s">
        <v>15</v>
      </c>
      <c r="L16" s="6" t="s">
        <v>16</v>
      </c>
      <c r="M16" s="7" t="s">
        <v>17</v>
      </c>
    </row>
    <row r="17" spans="1:13" ht="15" customHeight="1" x14ac:dyDescent="0.35">
      <c r="A17" s="34" t="s">
        <v>514</v>
      </c>
      <c r="B17" s="8" t="s">
        <v>18</v>
      </c>
      <c r="C17" s="154">
        <v>54.89</v>
      </c>
      <c r="D17" s="154">
        <v>55.96</v>
      </c>
      <c r="E17" s="154">
        <v>78.069999999999993</v>
      </c>
      <c r="F17" s="154">
        <v>85.47</v>
      </c>
      <c r="G17" s="180">
        <f t="shared" ref="G17:I24" si="0">((D17-C17)/C17)</f>
        <v>1.949353251958463E-2</v>
      </c>
      <c r="H17" s="180">
        <f t="shared" si="0"/>
        <v>0.39510364546104348</v>
      </c>
      <c r="I17" s="180">
        <f t="shared" si="0"/>
        <v>9.4786729857819982E-2</v>
      </c>
      <c r="J17" s="8" t="s">
        <v>515</v>
      </c>
      <c r="K17" t="s">
        <v>516</v>
      </c>
      <c r="L17" s="8" t="s">
        <v>50</v>
      </c>
      <c r="M17" s="9" t="s">
        <v>51</v>
      </c>
    </row>
    <row r="18" spans="1:13" ht="15" customHeight="1" x14ac:dyDescent="0.35">
      <c r="A18" s="35" t="s">
        <v>517</v>
      </c>
      <c r="B18" t="s">
        <v>18</v>
      </c>
      <c r="C18" s="154">
        <v>109.79</v>
      </c>
      <c r="D18" s="154">
        <v>111.93</v>
      </c>
      <c r="E18" s="154">
        <v>156.15</v>
      </c>
      <c r="F18" s="154">
        <v>170.97</v>
      </c>
      <c r="G18" s="180">
        <f t="shared" si="0"/>
        <v>1.9491756990618458E-2</v>
      </c>
      <c r="H18" s="180">
        <f>((E18-D18)/D18)</f>
        <v>0.39506834628785847</v>
      </c>
      <c r="I18" s="180">
        <f t="shared" si="0"/>
        <v>9.490874159462051E-2</v>
      </c>
      <c r="J18" t="s">
        <v>515</v>
      </c>
      <c r="K18" t="s">
        <v>516</v>
      </c>
      <c r="L18" t="s">
        <v>50</v>
      </c>
      <c r="M18" s="2" t="s">
        <v>51</v>
      </c>
    </row>
    <row r="19" spans="1:13" ht="15" customHeight="1" x14ac:dyDescent="0.35">
      <c r="A19" s="35" t="s">
        <v>518</v>
      </c>
      <c r="B19" t="s">
        <v>18</v>
      </c>
      <c r="C19" s="154">
        <v>164.69</v>
      </c>
      <c r="D19" s="154">
        <v>167.9</v>
      </c>
      <c r="E19" s="154">
        <v>234.22</v>
      </c>
      <c r="F19" s="154">
        <v>256.45</v>
      </c>
      <c r="G19" s="180">
        <f t="shared" si="0"/>
        <v>1.9491165219503358E-2</v>
      </c>
      <c r="H19" s="180">
        <f t="shared" si="0"/>
        <v>0.39499702203692671</v>
      </c>
      <c r="I19" s="180">
        <f>((F19-E19)/E19)</f>
        <v>9.4910767654342032E-2</v>
      </c>
      <c r="J19" t="s">
        <v>515</v>
      </c>
      <c r="K19" t="s">
        <v>516</v>
      </c>
      <c r="L19" t="s">
        <v>50</v>
      </c>
      <c r="M19" s="2" t="s">
        <v>51</v>
      </c>
    </row>
    <row r="20" spans="1:13" ht="15" customHeight="1" x14ac:dyDescent="0.35">
      <c r="A20" s="35" t="s">
        <v>519</v>
      </c>
      <c r="B20" t="s">
        <v>18</v>
      </c>
      <c r="C20" s="154">
        <v>219.59</v>
      </c>
      <c r="D20" s="154">
        <v>223.87</v>
      </c>
      <c r="E20" s="154">
        <v>312.29000000000002</v>
      </c>
      <c r="F20" s="154">
        <v>341.93</v>
      </c>
      <c r="G20" s="180">
        <f>((D20-C20)/C20)</f>
        <v>1.9490869347420198E-2</v>
      </c>
      <c r="H20" s="180">
        <f>((E20-D20)/D20)</f>
        <v>0.39496136150444461</v>
      </c>
      <c r="I20" s="180">
        <f>((F20-E20)/E20)</f>
        <v>9.4911780716641539E-2</v>
      </c>
      <c r="J20" t="s">
        <v>515</v>
      </c>
      <c r="K20" t="s">
        <v>516</v>
      </c>
      <c r="L20" t="s">
        <v>50</v>
      </c>
      <c r="M20" s="2" t="s">
        <v>51</v>
      </c>
    </row>
    <row r="21" spans="1:13" ht="15" customHeight="1" x14ac:dyDescent="0.35">
      <c r="A21" s="35" t="s">
        <v>520</v>
      </c>
      <c r="B21" t="s">
        <v>18</v>
      </c>
      <c r="C21" s="154">
        <v>439.17</v>
      </c>
      <c r="D21" s="154">
        <v>447.73</v>
      </c>
      <c r="E21" s="154">
        <v>624.59</v>
      </c>
      <c r="F21" s="154">
        <v>683.86</v>
      </c>
      <c r="G21" s="180">
        <f t="shared" si="0"/>
        <v>1.949131315891341E-2</v>
      </c>
      <c r="H21" s="180">
        <f t="shared" si="0"/>
        <v>0.39501485270140491</v>
      </c>
      <c r="I21" s="180">
        <f t="shared" si="0"/>
        <v>9.4894250628412211E-2</v>
      </c>
      <c r="J21" t="s">
        <v>515</v>
      </c>
      <c r="K21" t="s">
        <v>516</v>
      </c>
      <c r="L21" t="s">
        <v>50</v>
      </c>
      <c r="M21" s="2" t="s">
        <v>51</v>
      </c>
    </row>
    <row r="22" spans="1:13" ht="15" customHeight="1" x14ac:dyDescent="0.35">
      <c r="A22" s="35" t="s">
        <v>521</v>
      </c>
      <c r="B22" t="s">
        <v>18</v>
      </c>
      <c r="C22" s="154">
        <v>3293.78</v>
      </c>
      <c r="D22" s="154">
        <v>3358</v>
      </c>
      <c r="E22" s="154">
        <v>4684.42</v>
      </c>
      <c r="F22" s="154">
        <v>5128.97</v>
      </c>
      <c r="G22" s="180">
        <f>((D22-C22)/C22)</f>
        <v>1.9497355621808318E-2</v>
      </c>
      <c r="H22" s="180">
        <f>((E22-D22)/D22)</f>
        <v>0.39500297796307327</v>
      </c>
      <c r="I22" s="180">
        <f t="shared" si="0"/>
        <v>9.4899688755491651E-2</v>
      </c>
      <c r="J22" t="s">
        <v>515</v>
      </c>
      <c r="K22" t="s">
        <v>516</v>
      </c>
      <c r="L22" t="s">
        <v>50</v>
      </c>
      <c r="M22" s="2" t="s">
        <v>51</v>
      </c>
    </row>
    <row r="23" spans="1:13" ht="15" customHeight="1" x14ac:dyDescent="0.35">
      <c r="A23" s="35" t="s">
        <v>522</v>
      </c>
      <c r="B23" t="s">
        <v>18</v>
      </c>
      <c r="C23" s="154">
        <v>7685.48</v>
      </c>
      <c r="D23" s="154">
        <v>7835.34</v>
      </c>
      <c r="E23" s="154">
        <v>10930.3</v>
      </c>
      <c r="F23" s="154">
        <v>11967.59</v>
      </c>
      <c r="G23" s="180">
        <f t="shared" si="0"/>
        <v>1.9499107407735184E-2</v>
      </c>
      <c r="H23" s="180">
        <f t="shared" si="0"/>
        <v>0.39500008933881608</v>
      </c>
      <c r="I23" s="180">
        <f>((F23-E23)/E23)</f>
        <v>9.4900414444251388E-2</v>
      </c>
      <c r="J23" t="s">
        <v>515</v>
      </c>
      <c r="K23" t="s">
        <v>516</v>
      </c>
      <c r="L23" t="s">
        <v>50</v>
      </c>
      <c r="M23" s="2" t="s">
        <v>51</v>
      </c>
    </row>
    <row r="24" spans="1:13" ht="15" customHeight="1" x14ac:dyDescent="0.35">
      <c r="A24" s="36" t="s">
        <v>523</v>
      </c>
      <c r="B24" s="3" t="s">
        <v>18</v>
      </c>
      <c r="C24" s="184">
        <v>32937.769999999997</v>
      </c>
      <c r="D24" s="184">
        <v>33580.050000000003</v>
      </c>
      <c r="E24" s="184">
        <v>46844.17</v>
      </c>
      <c r="F24" s="155">
        <v>51289.69</v>
      </c>
      <c r="G24" s="179">
        <f t="shared" si="0"/>
        <v>1.9499802202760118E-2</v>
      </c>
      <c r="H24" s="179">
        <f t="shared" si="0"/>
        <v>0.39500000744489644</v>
      </c>
      <c r="I24" s="179">
        <f t="shared" si="0"/>
        <v>9.4900176478737996E-2</v>
      </c>
      <c r="J24" s="3" t="s">
        <v>515</v>
      </c>
      <c r="K24" s="3" t="s">
        <v>516</v>
      </c>
      <c r="L24" s="3" t="s">
        <v>50</v>
      </c>
      <c r="M24" s="4" t="s">
        <v>51</v>
      </c>
    </row>
    <row r="26" spans="1:13" ht="15" customHeight="1" x14ac:dyDescent="0.35">
      <c r="A26" s="1" t="s">
        <v>86</v>
      </c>
    </row>
    <row r="27" spans="1:13" ht="15" customHeight="1" x14ac:dyDescent="0.35">
      <c r="A27" s="5" t="s">
        <v>11</v>
      </c>
      <c r="B27" s="6" t="s">
        <v>12</v>
      </c>
      <c r="C27" s="164" t="s">
        <v>443</v>
      </c>
      <c r="D27" s="164" t="s">
        <v>444</v>
      </c>
      <c r="E27" s="164" t="s">
        <v>445</v>
      </c>
      <c r="F27" s="91" t="s">
        <v>497</v>
      </c>
      <c r="G27" s="185" t="s">
        <v>498</v>
      </c>
      <c r="H27" s="185" t="s">
        <v>499</v>
      </c>
      <c r="I27" s="91" t="s">
        <v>500</v>
      </c>
      <c r="J27" s="6" t="s">
        <v>14</v>
      </c>
      <c r="K27" s="6" t="s">
        <v>15</v>
      </c>
      <c r="L27" s="6" t="s">
        <v>16</v>
      </c>
      <c r="M27" s="7" t="s">
        <v>17</v>
      </c>
    </row>
    <row r="28" spans="1:13" ht="15" customHeight="1" x14ac:dyDescent="0.35">
      <c r="A28" s="35" t="s">
        <v>434</v>
      </c>
      <c r="B28" t="s">
        <v>23</v>
      </c>
      <c r="C28" s="129">
        <v>0.55800000000000005</v>
      </c>
      <c r="D28" s="129">
        <v>0.58940000000000003</v>
      </c>
      <c r="E28" s="129">
        <v>0.76839999999999997</v>
      </c>
      <c r="F28" s="129">
        <v>0.84430000000000005</v>
      </c>
      <c r="G28" s="180">
        <f t="shared" ref="G28:I34" si="1">((D28-C28)/C28)</f>
        <v>5.6272401433691721E-2</v>
      </c>
      <c r="H28" s="180">
        <f t="shared" si="1"/>
        <v>0.30369867662029171</v>
      </c>
      <c r="I28" s="180">
        <f>((F28-E28)/E28)</f>
        <v>9.8776678813118274E-2</v>
      </c>
      <c r="J28" t="s">
        <v>524</v>
      </c>
      <c r="K28" t="s">
        <v>525</v>
      </c>
      <c r="L28" t="s">
        <v>99</v>
      </c>
      <c r="M28" s="2" t="s">
        <v>100</v>
      </c>
    </row>
    <row r="29" spans="1:13" ht="15" customHeight="1" x14ac:dyDescent="0.35">
      <c r="A29" s="35" t="s">
        <v>437</v>
      </c>
      <c r="B29" t="s">
        <v>23</v>
      </c>
      <c r="C29" s="129">
        <v>0.55179999999999996</v>
      </c>
      <c r="D29" s="129">
        <v>0.58289999999999997</v>
      </c>
      <c r="E29" s="129">
        <v>0.75980000000000003</v>
      </c>
      <c r="F29" s="129">
        <v>0.83489999999999998</v>
      </c>
      <c r="G29" s="180">
        <f t="shared" si="1"/>
        <v>5.6361000362450196E-2</v>
      </c>
      <c r="H29" s="180">
        <f t="shared" si="1"/>
        <v>0.30348258706467673</v>
      </c>
      <c r="I29" s="180">
        <f t="shared" si="1"/>
        <v>9.8841800473808819E-2</v>
      </c>
      <c r="J29" t="s">
        <v>524</v>
      </c>
      <c r="K29" t="s">
        <v>525</v>
      </c>
      <c r="L29" t="s">
        <v>101</v>
      </c>
      <c r="M29" s="2" t="s">
        <v>102</v>
      </c>
    </row>
    <row r="30" spans="1:13" ht="15" customHeight="1" x14ac:dyDescent="0.35">
      <c r="A30" s="35" t="s">
        <v>438</v>
      </c>
      <c r="B30" t="s">
        <v>23</v>
      </c>
      <c r="C30" s="129">
        <v>0.50039999999999996</v>
      </c>
      <c r="D30" s="129">
        <v>0.52849999999999997</v>
      </c>
      <c r="E30" s="129">
        <v>0.68899999999999995</v>
      </c>
      <c r="F30" s="129">
        <v>0.7571</v>
      </c>
      <c r="G30" s="180">
        <f t="shared" si="1"/>
        <v>5.6155075939248636E-2</v>
      </c>
      <c r="H30" s="180">
        <f t="shared" si="1"/>
        <v>0.30368968779564803</v>
      </c>
      <c r="I30" s="180">
        <f t="shared" si="1"/>
        <v>9.8838896952104585E-2</v>
      </c>
      <c r="J30" t="s">
        <v>524</v>
      </c>
      <c r="K30" t="s">
        <v>525</v>
      </c>
      <c r="L30" t="s">
        <v>107</v>
      </c>
      <c r="M30" s="2" t="s">
        <v>108</v>
      </c>
    </row>
    <row r="31" spans="1:13" ht="15" customHeight="1" x14ac:dyDescent="0.35">
      <c r="A31" s="35" t="s">
        <v>439</v>
      </c>
      <c r="B31" t="s">
        <v>23</v>
      </c>
      <c r="C31" s="129">
        <v>0.3306</v>
      </c>
      <c r="D31" s="129">
        <v>0.34920000000000001</v>
      </c>
      <c r="E31" s="129">
        <v>0.45519999999999999</v>
      </c>
      <c r="F31" s="129">
        <v>0.50019999999999998</v>
      </c>
      <c r="G31" s="180">
        <f t="shared" si="1"/>
        <v>5.626134301270419E-2</v>
      </c>
      <c r="H31" s="180">
        <f>((E31-D31)/D31)</f>
        <v>0.30355097365406636</v>
      </c>
      <c r="I31" s="180">
        <f t="shared" si="1"/>
        <v>9.885764499121262E-2</v>
      </c>
      <c r="J31" t="s">
        <v>524</v>
      </c>
      <c r="K31" t="s">
        <v>525</v>
      </c>
      <c r="L31" t="s">
        <v>109</v>
      </c>
      <c r="M31" s="2" t="s">
        <v>110</v>
      </c>
    </row>
    <row r="32" spans="1:13" ht="15" customHeight="1" x14ac:dyDescent="0.35">
      <c r="A32" s="95" t="s">
        <v>440</v>
      </c>
      <c r="B32" t="s">
        <v>113</v>
      </c>
      <c r="C32" s="154">
        <v>840</v>
      </c>
      <c r="D32" s="154">
        <v>840</v>
      </c>
      <c r="E32" s="154">
        <v>840</v>
      </c>
      <c r="F32" s="154">
        <v>840</v>
      </c>
      <c r="G32" s="180">
        <f t="shared" si="1"/>
        <v>0</v>
      </c>
      <c r="H32" s="180">
        <f t="shared" si="1"/>
        <v>0</v>
      </c>
      <c r="I32" s="180">
        <f t="shared" si="1"/>
        <v>0</v>
      </c>
      <c r="J32" t="s">
        <v>524</v>
      </c>
      <c r="K32" t="s">
        <v>525</v>
      </c>
      <c r="L32" t="s">
        <v>114</v>
      </c>
      <c r="M32" s="2" t="s">
        <v>115</v>
      </c>
    </row>
    <row r="33" spans="1:15" ht="15" customHeight="1" x14ac:dyDescent="0.35">
      <c r="A33" s="35" t="s">
        <v>441</v>
      </c>
      <c r="B33" t="s">
        <v>113</v>
      </c>
      <c r="C33" s="154">
        <v>335</v>
      </c>
      <c r="D33" s="154">
        <v>335</v>
      </c>
      <c r="E33" s="154">
        <v>335</v>
      </c>
      <c r="F33" s="154">
        <v>335</v>
      </c>
      <c r="G33" s="180">
        <f t="shared" si="1"/>
        <v>0</v>
      </c>
      <c r="H33" s="180">
        <f>((E33-D33)/D33)</f>
        <v>0</v>
      </c>
      <c r="I33" s="180">
        <f t="shared" si="1"/>
        <v>0</v>
      </c>
      <c r="J33" t="s">
        <v>524</v>
      </c>
      <c r="K33" t="s">
        <v>525</v>
      </c>
      <c r="L33" t="s">
        <v>116</v>
      </c>
      <c r="M33" s="2" t="s">
        <v>117</v>
      </c>
    </row>
    <row r="34" spans="1:15" ht="15" customHeight="1" x14ac:dyDescent="0.35">
      <c r="A34" s="36" t="s">
        <v>495</v>
      </c>
      <c r="B34" s="3" t="s">
        <v>18</v>
      </c>
      <c r="C34" s="184">
        <v>530.54</v>
      </c>
      <c r="D34" s="184">
        <v>560.41</v>
      </c>
      <c r="E34" s="155">
        <v>730.58</v>
      </c>
      <c r="F34" s="155">
        <v>802.75</v>
      </c>
      <c r="G34" s="179">
        <f t="shared" si="1"/>
        <v>5.6301127153466295E-2</v>
      </c>
      <c r="H34" s="179">
        <f t="shared" si="1"/>
        <v>0.30365268285719399</v>
      </c>
      <c r="I34" s="179">
        <f t="shared" si="1"/>
        <v>9.8784527361822055E-2</v>
      </c>
      <c r="J34" s="3" t="s">
        <v>524</v>
      </c>
      <c r="K34" s="3" t="s">
        <v>525</v>
      </c>
      <c r="L34" s="3" t="s">
        <v>122</v>
      </c>
      <c r="M34" s="4" t="s">
        <v>123</v>
      </c>
    </row>
    <row r="36" spans="1:15" ht="15" customHeight="1" x14ac:dyDescent="0.35">
      <c r="A36" s="1" t="s">
        <v>239</v>
      </c>
    </row>
    <row r="37" spans="1:15" ht="15" customHeight="1" x14ac:dyDescent="0.35">
      <c r="A37" s="5"/>
      <c r="B37" s="6"/>
      <c r="C37" s="6"/>
      <c r="D37" s="91"/>
      <c r="E37" s="91"/>
      <c r="F37" s="91"/>
      <c r="G37" s="91"/>
      <c r="H37" s="91"/>
      <c r="I37" s="91"/>
      <c r="J37" s="5" t="s">
        <v>240</v>
      </c>
      <c r="K37" s="5" t="s">
        <v>241</v>
      </c>
      <c r="L37" s="5" t="s">
        <v>242</v>
      </c>
      <c r="M37" s="5" t="s">
        <v>243</v>
      </c>
      <c r="N37" s="79" t="s">
        <v>244</v>
      </c>
    </row>
    <row r="38" spans="1:15" ht="15" customHeight="1" x14ac:dyDescent="0.35">
      <c r="A38" s="35" t="s">
        <v>245</v>
      </c>
      <c r="J38" s="73"/>
      <c r="K38" s="76"/>
      <c r="L38" s="76"/>
      <c r="M38" s="76"/>
      <c r="N38" s="76"/>
      <c r="O38" s="49" t="s">
        <v>246</v>
      </c>
    </row>
    <row r="39" spans="1:15" ht="15" customHeight="1" x14ac:dyDescent="0.35">
      <c r="A39" s="35" t="s">
        <v>247</v>
      </c>
      <c r="J39" s="74"/>
      <c r="K39" s="77"/>
      <c r="L39" s="77"/>
      <c r="M39" s="77"/>
      <c r="N39" s="77"/>
    </row>
    <row r="40" spans="1:15" ht="15" customHeight="1" x14ac:dyDescent="0.35">
      <c r="A40" s="35" t="s">
        <v>248</v>
      </c>
      <c r="J40" s="74"/>
      <c r="K40" s="77"/>
      <c r="L40" s="77"/>
      <c r="M40" s="77"/>
      <c r="N40" s="77"/>
    </row>
    <row r="41" spans="1:15" ht="15" customHeight="1" x14ac:dyDescent="0.35">
      <c r="A41" s="36" t="s">
        <v>249</v>
      </c>
      <c r="B41" s="3"/>
      <c r="C41" s="3"/>
      <c r="D41" s="92"/>
      <c r="E41" s="92"/>
      <c r="F41" s="92"/>
      <c r="G41" s="92"/>
      <c r="H41" s="92"/>
      <c r="I41" s="92"/>
      <c r="J41" s="75"/>
      <c r="K41" s="78"/>
      <c r="L41" s="78"/>
      <c r="M41" s="78"/>
      <c r="N41" s="78"/>
    </row>
    <row r="44" spans="1:15" ht="14.5" x14ac:dyDescent="0.35"/>
  </sheetData>
  <conditionalFormatting sqref="I3:I6 I10:I13 I17:I24 I28:I34">
    <cfRule type="cellIs" dxfId="14" priority="1" operator="greater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F72E-A30F-417E-BABC-679EF2BE077E}">
  <dimension ref="A1:O62"/>
  <sheetViews>
    <sheetView workbookViewId="0"/>
  </sheetViews>
  <sheetFormatPr defaultColWidth="9.1796875" defaultRowHeight="15" customHeight="1" x14ac:dyDescent="0.35"/>
  <cols>
    <col min="1" max="1" width="49.54296875" style="97" bestFit="1" customWidth="1"/>
    <col min="2" max="3" width="16.1796875" style="97" customWidth="1"/>
    <col min="4" max="6" width="16.1796875" style="98" customWidth="1"/>
    <col min="7" max="7" width="17.81640625" style="98" customWidth="1"/>
    <col min="8" max="8" width="17.453125" style="98" customWidth="1"/>
    <col min="9" max="9" width="18.81640625" style="98" bestFit="1" customWidth="1"/>
    <col min="10" max="10" width="23" style="97" bestFit="1" customWidth="1"/>
    <col min="11" max="11" width="34.453125" style="97" bestFit="1" customWidth="1"/>
    <col min="12" max="12" width="21.1796875" style="97" bestFit="1" customWidth="1"/>
    <col min="13" max="13" width="61.26953125" style="97" bestFit="1" customWidth="1"/>
    <col min="14" max="14" width="29" style="97" bestFit="1" customWidth="1"/>
    <col min="15" max="16384" width="9.1796875" style="97"/>
  </cols>
  <sheetData>
    <row r="1" spans="1:13" ht="14.5" x14ac:dyDescent="0.35">
      <c r="A1" s="96" t="s">
        <v>9</v>
      </c>
    </row>
    <row r="2" spans="1:13" ht="14.5" x14ac:dyDescent="0.35">
      <c r="A2" s="99" t="s">
        <v>11</v>
      </c>
      <c r="B2" s="100" t="s">
        <v>12</v>
      </c>
      <c r="C2" s="164" t="s">
        <v>443</v>
      </c>
      <c r="D2" s="164" t="s">
        <v>444</v>
      </c>
      <c r="E2" s="164" t="s">
        <v>445</v>
      </c>
      <c r="F2" s="91" t="s">
        <v>497</v>
      </c>
      <c r="G2" s="91" t="s">
        <v>387</v>
      </c>
      <c r="H2" s="91" t="s">
        <v>388</v>
      </c>
      <c r="I2" s="91" t="s">
        <v>447</v>
      </c>
      <c r="J2" s="100" t="s">
        <v>14</v>
      </c>
      <c r="K2" s="100" t="s">
        <v>15</v>
      </c>
      <c r="L2" s="100" t="s">
        <v>16</v>
      </c>
      <c r="M2" s="102" t="s">
        <v>17</v>
      </c>
    </row>
    <row r="3" spans="1:13" ht="14.5" x14ac:dyDescent="0.35">
      <c r="A3" s="103" t="s">
        <v>338</v>
      </c>
      <c r="B3" s="104" t="s">
        <v>23</v>
      </c>
      <c r="C3" s="156">
        <v>1.776</v>
      </c>
      <c r="D3" s="156">
        <v>1.9145000000000001</v>
      </c>
      <c r="E3" s="156">
        <v>2.4742999999999999</v>
      </c>
      <c r="F3" s="156">
        <v>2.7345999999999999</v>
      </c>
      <c r="G3" s="179">
        <f>((D3-C3)/C3)</f>
        <v>7.798423423423427E-2</v>
      </c>
      <c r="H3" s="179">
        <f>((E3-D3)/D3)</f>
        <v>0.29240010446591791</v>
      </c>
      <c r="I3" s="179">
        <f>((F3-E3)/E3)</f>
        <v>0.10520147112314593</v>
      </c>
      <c r="J3" s="104" t="s">
        <v>526</v>
      </c>
      <c r="K3" s="104" t="s">
        <v>527</v>
      </c>
      <c r="L3" s="104" t="s">
        <v>24</v>
      </c>
      <c r="M3" s="105" t="s">
        <v>25</v>
      </c>
    </row>
    <row r="5" spans="1:13" ht="14.5" x14ac:dyDescent="0.35">
      <c r="A5" s="96" t="s">
        <v>39</v>
      </c>
    </row>
    <row r="6" spans="1:13" ht="14.5" x14ac:dyDescent="0.35">
      <c r="A6" s="99" t="s">
        <v>11</v>
      </c>
      <c r="B6" s="100" t="s">
        <v>12</v>
      </c>
      <c r="C6" s="164" t="s">
        <v>443</v>
      </c>
      <c r="D6" s="164" t="s">
        <v>444</v>
      </c>
      <c r="E6" s="164" t="s">
        <v>445</v>
      </c>
      <c r="F6" s="91" t="s">
        <v>497</v>
      </c>
      <c r="G6" s="91" t="s">
        <v>387</v>
      </c>
      <c r="H6" s="91" t="s">
        <v>388</v>
      </c>
      <c r="I6" s="91" t="s">
        <v>447</v>
      </c>
      <c r="J6" s="100" t="s">
        <v>14</v>
      </c>
      <c r="K6" s="100" t="s">
        <v>15</v>
      </c>
      <c r="L6" s="100" t="s">
        <v>16</v>
      </c>
      <c r="M6" s="102" t="s">
        <v>17</v>
      </c>
    </row>
    <row r="7" spans="1:13" ht="14.5" x14ac:dyDescent="0.35">
      <c r="A7" s="103" t="s">
        <v>407</v>
      </c>
      <c r="B7" s="104" t="s">
        <v>23</v>
      </c>
      <c r="C7" s="156">
        <v>1.0544</v>
      </c>
      <c r="D7" s="156">
        <v>1.2143999999999999</v>
      </c>
      <c r="E7" s="156">
        <v>1.6294999999999999</v>
      </c>
      <c r="F7" s="156">
        <v>1.5496000000000001</v>
      </c>
      <c r="G7" s="179">
        <f>((D7-C7)/C7)</f>
        <v>0.15174506828528064</v>
      </c>
      <c r="H7" s="179">
        <f>((E7-D7)/D7)</f>
        <v>0.34181488801054022</v>
      </c>
      <c r="I7" s="179">
        <f>((F7-E7)/E7)</f>
        <v>-4.9033445842282822E-2</v>
      </c>
      <c r="J7" s="104" t="s">
        <v>528</v>
      </c>
      <c r="K7" s="104" t="s">
        <v>529</v>
      </c>
      <c r="L7" s="104" t="s">
        <v>44</v>
      </c>
      <c r="M7" s="105" t="s">
        <v>45</v>
      </c>
    </row>
    <row r="9" spans="1:13" ht="14.5" x14ac:dyDescent="0.35">
      <c r="A9" s="96" t="s">
        <v>46</v>
      </c>
    </row>
    <row r="10" spans="1:13" ht="14.5" x14ac:dyDescent="0.35">
      <c r="A10" s="99" t="s">
        <v>11</v>
      </c>
      <c r="B10" s="100" t="s">
        <v>12</v>
      </c>
      <c r="C10" s="164" t="s">
        <v>443</v>
      </c>
      <c r="D10" s="164" t="s">
        <v>444</v>
      </c>
      <c r="E10" s="164" t="s">
        <v>445</v>
      </c>
      <c r="F10" s="91" t="s">
        <v>497</v>
      </c>
      <c r="G10" s="91" t="s">
        <v>387</v>
      </c>
      <c r="H10" s="91" t="s">
        <v>388</v>
      </c>
      <c r="I10" s="91" t="s">
        <v>447</v>
      </c>
      <c r="J10" s="100" t="s">
        <v>14</v>
      </c>
      <c r="K10" s="100" t="s">
        <v>15</v>
      </c>
      <c r="L10" s="100" t="s">
        <v>16</v>
      </c>
      <c r="M10" s="102" t="s">
        <v>17</v>
      </c>
    </row>
    <row r="11" spans="1:13" ht="14.5" x14ac:dyDescent="0.35">
      <c r="A11" s="106" t="s">
        <v>530</v>
      </c>
      <c r="B11" s="107" t="s">
        <v>18</v>
      </c>
      <c r="C11" s="154">
        <v>32.46</v>
      </c>
      <c r="D11" s="154">
        <v>37.380000000000003</v>
      </c>
      <c r="E11" s="154">
        <v>50.16</v>
      </c>
      <c r="F11" s="154">
        <v>47.7</v>
      </c>
      <c r="G11" s="180">
        <f t="shared" ref="G11:I12" si="0">((D11-C11)/C11)</f>
        <v>0.15157116451016642</v>
      </c>
      <c r="H11" s="180">
        <f t="shared" si="0"/>
        <v>0.34189406099518443</v>
      </c>
      <c r="I11" s="180">
        <f t="shared" si="0"/>
        <v>-4.9043062200956819E-2</v>
      </c>
      <c r="J11" s="107" t="s">
        <v>531</v>
      </c>
      <c r="K11" s="107" t="s">
        <v>532</v>
      </c>
      <c r="L11" s="107" t="s">
        <v>64</v>
      </c>
      <c r="M11" s="108" t="s">
        <v>65</v>
      </c>
    </row>
    <row r="12" spans="1:13" ht="14.5" x14ac:dyDescent="0.35">
      <c r="A12" s="109" t="s">
        <v>533</v>
      </c>
      <c r="B12" s="97" t="s">
        <v>18</v>
      </c>
      <c r="C12" s="154">
        <v>76.400000000000006</v>
      </c>
      <c r="D12" s="154">
        <v>84.11</v>
      </c>
      <c r="E12" s="154">
        <v>112.86</v>
      </c>
      <c r="F12" s="154">
        <v>107.33</v>
      </c>
      <c r="G12" s="180">
        <f t="shared" si="0"/>
        <v>0.10091623036649205</v>
      </c>
      <c r="H12" s="180">
        <f t="shared" si="0"/>
        <v>0.34181429080965403</v>
      </c>
      <c r="I12" s="180">
        <f t="shared" si="0"/>
        <v>-4.8998759525075326E-2</v>
      </c>
      <c r="J12" s="97" t="s">
        <v>531</v>
      </c>
      <c r="K12" s="97" t="s">
        <v>532</v>
      </c>
      <c r="L12" s="97" t="s">
        <v>64</v>
      </c>
      <c r="M12" s="110" t="s">
        <v>65</v>
      </c>
    </row>
    <row r="13" spans="1:13" ht="14.5" x14ac:dyDescent="0.35">
      <c r="A13" s="109" t="s">
        <v>534</v>
      </c>
      <c r="B13" s="97" t="s">
        <v>18</v>
      </c>
      <c r="C13" s="154">
        <v>136.44</v>
      </c>
      <c r="D13" s="154">
        <v>149.52000000000001</v>
      </c>
      <c r="E13" s="154">
        <v>200.64</v>
      </c>
      <c r="F13" s="154">
        <v>190.8</v>
      </c>
      <c r="G13" s="180">
        <f t="shared" ref="G13:G24" si="1">((D13-C13)/C13)</f>
        <v>9.586631486367643E-2</v>
      </c>
      <c r="H13" s="180">
        <f t="shared" ref="H13:I24" si="2">((E13-D13)/D13)</f>
        <v>0.34189406099518443</v>
      </c>
      <c r="I13" s="180">
        <f t="shared" si="2"/>
        <v>-4.9043062200956819E-2</v>
      </c>
      <c r="J13" s="97" t="s">
        <v>531</v>
      </c>
      <c r="K13" s="97" t="s">
        <v>532</v>
      </c>
      <c r="L13" s="97" t="s">
        <v>64</v>
      </c>
      <c r="M13" s="110" t="s">
        <v>65</v>
      </c>
    </row>
    <row r="14" spans="1:13" ht="14.5" x14ac:dyDescent="0.35">
      <c r="A14" s="109" t="s">
        <v>535</v>
      </c>
      <c r="B14" s="97" t="s">
        <v>18</v>
      </c>
      <c r="C14" s="154">
        <v>212.85</v>
      </c>
      <c r="D14" s="154">
        <v>233.63</v>
      </c>
      <c r="E14" s="154">
        <v>313.5</v>
      </c>
      <c r="F14" s="154">
        <v>298.13</v>
      </c>
      <c r="G14" s="180">
        <f t="shared" si="1"/>
        <v>9.762743716232089E-2</v>
      </c>
      <c r="H14" s="180">
        <f t="shared" si="2"/>
        <v>0.34186534263579166</v>
      </c>
      <c r="I14" s="180">
        <f t="shared" si="2"/>
        <v>-4.9027113237639565E-2</v>
      </c>
      <c r="J14" s="97" t="s">
        <v>531</v>
      </c>
      <c r="K14" s="97" t="s">
        <v>532</v>
      </c>
      <c r="L14" s="97" t="s">
        <v>64</v>
      </c>
      <c r="M14" s="110" t="s">
        <v>65</v>
      </c>
    </row>
    <row r="15" spans="1:13" ht="14.5" x14ac:dyDescent="0.35">
      <c r="A15" s="109" t="s">
        <v>536</v>
      </c>
      <c r="B15" s="97" t="s">
        <v>18</v>
      </c>
      <c r="C15" s="154">
        <v>307.01</v>
      </c>
      <c r="D15" s="154">
        <v>336.42</v>
      </c>
      <c r="E15" s="154">
        <v>451.44</v>
      </c>
      <c r="F15" s="154">
        <v>429.3</v>
      </c>
      <c r="G15" s="180">
        <f t="shared" si="1"/>
        <v>9.5794925246734719E-2</v>
      </c>
      <c r="H15" s="180">
        <f t="shared" si="2"/>
        <v>0.34189406099518455</v>
      </c>
      <c r="I15" s="180">
        <f t="shared" si="2"/>
        <v>-4.9043062200956909E-2</v>
      </c>
      <c r="J15" s="97" t="s">
        <v>531</v>
      </c>
      <c r="K15" s="97" t="s">
        <v>532</v>
      </c>
      <c r="L15" s="97" t="s">
        <v>64</v>
      </c>
      <c r="M15" s="110" t="s">
        <v>65</v>
      </c>
    </row>
    <row r="16" spans="1:13" ht="14.5" x14ac:dyDescent="0.35">
      <c r="A16" s="109" t="s">
        <v>537</v>
      </c>
      <c r="B16" s="97" t="s">
        <v>18</v>
      </c>
      <c r="C16" s="154">
        <v>544.39</v>
      </c>
      <c r="D16" s="154">
        <v>598.08000000000004</v>
      </c>
      <c r="E16" s="154">
        <v>802.56</v>
      </c>
      <c r="F16" s="154">
        <v>763.2</v>
      </c>
      <c r="G16" s="180">
        <f t="shared" si="1"/>
        <v>9.8624148129098727E-2</v>
      </c>
      <c r="H16" s="180">
        <f t="shared" si="2"/>
        <v>0.34189406099518443</v>
      </c>
      <c r="I16" s="180">
        <f t="shared" si="2"/>
        <v>-4.9043062200956819E-2</v>
      </c>
      <c r="J16" s="97" t="s">
        <v>531</v>
      </c>
      <c r="K16" s="97" t="s">
        <v>532</v>
      </c>
      <c r="L16" s="97" t="s">
        <v>64</v>
      </c>
      <c r="M16" s="110" t="s">
        <v>65</v>
      </c>
    </row>
    <row r="17" spans="1:13" ht="14.5" x14ac:dyDescent="0.35">
      <c r="A17" s="109" t="s">
        <v>538</v>
      </c>
      <c r="B17" s="97" t="s">
        <v>18</v>
      </c>
      <c r="C17" s="154">
        <v>851.36</v>
      </c>
      <c r="D17" s="154">
        <v>934.5</v>
      </c>
      <c r="E17" s="154">
        <v>1254</v>
      </c>
      <c r="F17" s="154">
        <v>1192.5</v>
      </c>
      <c r="G17" s="180">
        <f t="shared" si="1"/>
        <v>9.7655515880473581E-2</v>
      </c>
      <c r="H17" s="180">
        <f t="shared" si="2"/>
        <v>0.3418940609951846</v>
      </c>
      <c r="I17" s="180">
        <f t="shared" si="2"/>
        <v>-4.9043062200956937E-2</v>
      </c>
      <c r="J17" s="97" t="s">
        <v>531</v>
      </c>
      <c r="K17" s="97" t="s">
        <v>532</v>
      </c>
      <c r="L17" s="97" t="s">
        <v>64</v>
      </c>
      <c r="M17" s="110" t="s">
        <v>65</v>
      </c>
    </row>
    <row r="18" spans="1:13" ht="14.5" x14ac:dyDescent="0.35">
      <c r="A18" s="109" t="s">
        <v>397</v>
      </c>
      <c r="B18" s="97" t="s">
        <v>18</v>
      </c>
      <c r="C18" s="154">
        <v>1225.21</v>
      </c>
      <c r="D18" s="154">
        <v>1345.68</v>
      </c>
      <c r="E18" s="154">
        <v>1805.76</v>
      </c>
      <c r="F18" s="154">
        <v>1717.2</v>
      </c>
      <c r="G18" s="180">
        <f t="shared" si="1"/>
        <v>9.8326001256927406E-2</v>
      </c>
      <c r="H18" s="180">
        <f t="shared" si="2"/>
        <v>0.34189406099518455</v>
      </c>
      <c r="I18" s="180">
        <f t="shared" si="2"/>
        <v>-4.9043062200956909E-2</v>
      </c>
      <c r="J18" s="97" t="s">
        <v>531</v>
      </c>
      <c r="K18" s="97" t="s">
        <v>532</v>
      </c>
      <c r="L18" s="97" t="s">
        <v>64</v>
      </c>
      <c r="M18" s="110" t="s">
        <v>65</v>
      </c>
    </row>
    <row r="19" spans="1:13" ht="14.5" x14ac:dyDescent="0.35">
      <c r="A19" s="109" t="s">
        <v>539</v>
      </c>
      <c r="B19" s="97" t="s">
        <v>18</v>
      </c>
      <c r="C19" s="154">
        <v>2178.9299999999998</v>
      </c>
      <c r="D19" s="154">
        <v>2392.3200000000002</v>
      </c>
      <c r="E19" s="154">
        <v>3210.24</v>
      </c>
      <c r="F19" s="154">
        <v>3052.8</v>
      </c>
      <c r="G19" s="180">
        <f t="shared" si="1"/>
        <v>9.7933389324117964E-2</v>
      </c>
      <c r="H19" s="180">
        <f t="shared" si="2"/>
        <v>0.34189406099518443</v>
      </c>
      <c r="I19" s="180">
        <f t="shared" si="2"/>
        <v>-4.9043062200956819E-2</v>
      </c>
      <c r="J19" s="97" t="s">
        <v>531</v>
      </c>
      <c r="K19" s="97" t="s">
        <v>532</v>
      </c>
      <c r="L19" s="97" t="s">
        <v>64</v>
      </c>
      <c r="M19" s="110" t="s">
        <v>65</v>
      </c>
    </row>
    <row r="20" spans="1:13" ht="14.5" x14ac:dyDescent="0.35">
      <c r="A20" s="109" t="s">
        <v>540</v>
      </c>
      <c r="B20" s="97" t="s">
        <v>18</v>
      </c>
      <c r="C20" s="154">
        <v>3404.14</v>
      </c>
      <c r="D20" s="154">
        <v>3738</v>
      </c>
      <c r="E20" s="154">
        <v>5016</v>
      </c>
      <c r="F20" s="154">
        <v>4770</v>
      </c>
      <c r="G20" s="180">
        <f t="shared" si="1"/>
        <v>9.807469728037041E-2</v>
      </c>
      <c r="H20" s="180">
        <f t="shared" si="2"/>
        <v>0.3418940609951846</v>
      </c>
      <c r="I20" s="180">
        <f t="shared" si="2"/>
        <v>-4.9043062200956937E-2</v>
      </c>
      <c r="J20" s="97" t="s">
        <v>531</v>
      </c>
      <c r="K20" s="97" t="s">
        <v>532</v>
      </c>
      <c r="L20" s="97" t="s">
        <v>64</v>
      </c>
      <c r="M20" s="110" t="s">
        <v>65</v>
      </c>
    </row>
    <row r="21" spans="1:13" ht="14.5" x14ac:dyDescent="0.35">
      <c r="A21" s="109" t="s">
        <v>541</v>
      </c>
      <c r="B21" s="97" t="s">
        <v>18</v>
      </c>
      <c r="C21" s="154">
        <v>4902.25</v>
      </c>
      <c r="D21" s="154">
        <v>5382.72</v>
      </c>
      <c r="E21" s="154">
        <v>7223.04</v>
      </c>
      <c r="F21" s="154">
        <v>6868.8</v>
      </c>
      <c r="G21" s="180">
        <f t="shared" si="1"/>
        <v>9.8010097404253205E-2</v>
      </c>
      <c r="H21" s="180">
        <f t="shared" si="2"/>
        <v>0.34189406099518455</v>
      </c>
      <c r="I21" s="180">
        <f t="shared" si="2"/>
        <v>-4.9043062200956909E-2</v>
      </c>
      <c r="J21" s="97" t="s">
        <v>531</v>
      </c>
      <c r="K21" s="97" t="s">
        <v>532</v>
      </c>
      <c r="L21" s="97" t="s">
        <v>64</v>
      </c>
      <c r="M21" s="110" t="s">
        <v>65</v>
      </c>
    </row>
    <row r="22" spans="1:13" ht="14.5" x14ac:dyDescent="0.35">
      <c r="A22" s="109" t="s">
        <v>401</v>
      </c>
      <c r="B22" s="97" t="s">
        <v>18</v>
      </c>
      <c r="C22" s="154">
        <v>8714.32</v>
      </c>
      <c r="D22" s="154">
        <v>9569.2800000000007</v>
      </c>
      <c r="E22" s="154">
        <v>12840.96</v>
      </c>
      <c r="F22" s="154">
        <v>12211.2</v>
      </c>
      <c r="G22" s="180">
        <f t="shared" si="1"/>
        <v>9.8109777928742689E-2</v>
      </c>
      <c r="H22" s="180">
        <f t="shared" si="2"/>
        <v>0.34189406099518443</v>
      </c>
      <c r="I22" s="180">
        <f t="shared" si="2"/>
        <v>-4.9043062200956819E-2</v>
      </c>
      <c r="J22" s="97" t="s">
        <v>531</v>
      </c>
      <c r="K22" s="97" t="s">
        <v>532</v>
      </c>
      <c r="L22" s="97" t="s">
        <v>64</v>
      </c>
      <c r="M22" s="110" t="s">
        <v>65</v>
      </c>
    </row>
    <row r="23" spans="1:13" ht="14.5" x14ac:dyDescent="0.35">
      <c r="A23" s="109" t="s">
        <v>542</v>
      </c>
      <c r="B23" s="97" t="s">
        <v>18</v>
      </c>
      <c r="C23" s="154">
        <v>13615.2</v>
      </c>
      <c r="D23" s="154">
        <v>14952</v>
      </c>
      <c r="E23" s="154">
        <v>20064</v>
      </c>
      <c r="F23" s="154">
        <v>19080</v>
      </c>
      <c r="G23" s="180">
        <f t="shared" si="1"/>
        <v>9.8184382161113984E-2</v>
      </c>
      <c r="H23" s="180">
        <f t="shared" si="2"/>
        <v>0.3418940609951846</v>
      </c>
      <c r="I23" s="180">
        <f t="shared" si="2"/>
        <v>-4.9043062200956937E-2</v>
      </c>
      <c r="J23" s="97" t="s">
        <v>531</v>
      </c>
      <c r="K23" s="97" t="s">
        <v>532</v>
      </c>
      <c r="L23" s="97" t="s">
        <v>64</v>
      </c>
      <c r="M23" s="110" t="s">
        <v>65</v>
      </c>
    </row>
    <row r="24" spans="1:13" ht="14.5" x14ac:dyDescent="0.35">
      <c r="A24" s="103" t="s">
        <v>543</v>
      </c>
      <c r="B24" s="104" t="s">
        <v>18</v>
      </c>
      <c r="C24" s="184">
        <v>19606.2</v>
      </c>
      <c r="D24" s="184">
        <v>21530.880000000001</v>
      </c>
      <c r="E24" s="184">
        <v>28892.16</v>
      </c>
      <c r="F24" s="155">
        <v>27475.200000000001</v>
      </c>
      <c r="G24" s="179">
        <f t="shared" si="1"/>
        <v>9.8166906386755223E-2</v>
      </c>
      <c r="H24" s="179">
        <f t="shared" si="2"/>
        <v>0.34189406099518455</v>
      </c>
      <c r="I24" s="179">
        <f t="shared" si="2"/>
        <v>-4.9043062200956909E-2</v>
      </c>
      <c r="J24" s="104" t="s">
        <v>531</v>
      </c>
      <c r="K24" s="104" t="s">
        <v>532</v>
      </c>
      <c r="L24" s="104" t="s">
        <v>64</v>
      </c>
      <c r="M24" s="105" t="s">
        <v>65</v>
      </c>
    </row>
    <row r="26" spans="1:13" ht="14.5" x14ac:dyDescent="0.35">
      <c r="A26" s="96" t="s">
        <v>68</v>
      </c>
      <c r="B26" s="112"/>
      <c r="C26" s="112"/>
      <c r="D26" s="113"/>
      <c r="E26" s="113"/>
      <c r="F26" s="113"/>
      <c r="G26" s="113"/>
      <c r="H26" s="113"/>
      <c r="I26" s="113"/>
      <c r="J26" s="114"/>
      <c r="K26" s="112"/>
      <c r="L26" s="114"/>
      <c r="M26" s="114"/>
    </row>
    <row r="27" spans="1:13" ht="14.5" x14ac:dyDescent="0.35">
      <c r="A27" s="99" t="s">
        <v>11</v>
      </c>
      <c r="B27" s="100" t="s">
        <v>12</v>
      </c>
      <c r="C27" s="164" t="s">
        <v>443</v>
      </c>
      <c r="D27" s="164" t="s">
        <v>444</v>
      </c>
      <c r="E27" s="164" t="s">
        <v>445</v>
      </c>
      <c r="F27" s="91" t="s">
        <v>497</v>
      </c>
      <c r="G27" s="91" t="s">
        <v>387</v>
      </c>
      <c r="H27" s="91" t="s">
        <v>388</v>
      </c>
      <c r="I27" s="91" t="s">
        <v>447</v>
      </c>
      <c r="J27" s="100" t="s">
        <v>14</v>
      </c>
      <c r="K27" s="100" t="s">
        <v>15</v>
      </c>
      <c r="L27" s="100" t="s">
        <v>16</v>
      </c>
      <c r="M27" s="102" t="s">
        <v>17</v>
      </c>
    </row>
    <row r="28" spans="1:13" ht="14.5" x14ac:dyDescent="0.35">
      <c r="A28" s="106" t="s">
        <v>530</v>
      </c>
      <c r="B28" s="107" t="s">
        <v>18</v>
      </c>
      <c r="C28" s="154">
        <v>18.690000000000001</v>
      </c>
      <c r="D28" s="154">
        <v>21.52</v>
      </c>
      <c r="E28" s="154">
        <v>28.88</v>
      </c>
      <c r="F28" s="154">
        <v>27.46</v>
      </c>
      <c r="G28" s="180">
        <f>((D28-C28)/C28)</f>
        <v>0.15141787051899402</v>
      </c>
      <c r="H28" s="180">
        <f>((E28-D28)/D28)</f>
        <v>0.34200743494423791</v>
      </c>
      <c r="I28" s="180">
        <f>((F28-E28)/E28)</f>
        <v>-4.9168975069252017E-2</v>
      </c>
      <c r="J28" s="107" t="s">
        <v>544</v>
      </c>
      <c r="K28" s="107" t="s">
        <v>545</v>
      </c>
      <c r="L28" s="107" t="s">
        <v>82</v>
      </c>
      <c r="M28" s="108" t="s">
        <v>83</v>
      </c>
    </row>
    <row r="29" spans="1:13" ht="14.5" x14ac:dyDescent="0.35">
      <c r="A29" s="109" t="s">
        <v>533</v>
      </c>
      <c r="B29" s="97" t="s">
        <v>18</v>
      </c>
      <c r="C29" s="154">
        <v>51.57</v>
      </c>
      <c r="D29" s="154">
        <v>48.42</v>
      </c>
      <c r="E29" s="154">
        <v>64.98</v>
      </c>
      <c r="F29" s="154">
        <v>61.79</v>
      </c>
      <c r="G29" s="180">
        <f t="shared" ref="G29:G39" si="3">((D29-C29)/C29)</f>
        <v>-6.1082024432809745E-2</v>
      </c>
      <c r="H29" s="180">
        <f t="shared" ref="H29:I41" si="4">((E29-D29)/D29)</f>
        <v>0.34200743494423796</v>
      </c>
      <c r="I29" s="180">
        <f t="shared" si="4"/>
        <v>-4.909202831640512E-2</v>
      </c>
      <c r="J29" s="97" t="s">
        <v>544</v>
      </c>
      <c r="K29" s="97" t="s">
        <v>545</v>
      </c>
      <c r="L29" s="97" t="s">
        <v>82</v>
      </c>
      <c r="M29" s="110" t="s">
        <v>83</v>
      </c>
    </row>
    <row r="30" spans="1:13" ht="14.5" x14ac:dyDescent="0.35">
      <c r="A30" s="109" t="s">
        <v>534</v>
      </c>
      <c r="B30" s="97" t="s">
        <v>18</v>
      </c>
      <c r="C30" s="154">
        <v>92.35</v>
      </c>
      <c r="D30" s="154">
        <v>86.08</v>
      </c>
      <c r="E30" s="154">
        <v>115.52</v>
      </c>
      <c r="F30" s="154">
        <v>109.84</v>
      </c>
      <c r="G30" s="180">
        <f t="shared" si="3"/>
        <v>-6.7893881970763362E-2</v>
      </c>
      <c r="H30" s="180">
        <f t="shared" si="4"/>
        <v>0.34200743494423791</v>
      </c>
      <c r="I30" s="180">
        <f t="shared" si="4"/>
        <v>-4.9168975069252017E-2</v>
      </c>
      <c r="J30" s="97" t="s">
        <v>544</v>
      </c>
      <c r="K30" s="97" t="s">
        <v>545</v>
      </c>
      <c r="L30" s="97" t="s">
        <v>82</v>
      </c>
      <c r="M30" s="110" t="s">
        <v>83</v>
      </c>
    </row>
    <row r="31" spans="1:13" ht="14.5" x14ac:dyDescent="0.35">
      <c r="A31" s="109" t="s">
        <v>535</v>
      </c>
      <c r="B31" s="97" t="s">
        <v>18</v>
      </c>
      <c r="C31" s="154">
        <v>143.93</v>
      </c>
      <c r="D31" s="154">
        <v>134.5</v>
      </c>
      <c r="E31" s="154">
        <v>180.5</v>
      </c>
      <c r="F31" s="154">
        <v>171.63</v>
      </c>
      <c r="G31" s="180">
        <f t="shared" si="3"/>
        <v>-6.5517960119502575E-2</v>
      </c>
      <c r="H31" s="180">
        <f t="shared" si="4"/>
        <v>0.34200743494423791</v>
      </c>
      <c r="I31" s="180">
        <f t="shared" si="4"/>
        <v>-4.9141274238227173E-2</v>
      </c>
      <c r="J31" s="97" t="s">
        <v>544</v>
      </c>
      <c r="K31" s="97" t="s">
        <v>545</v>
      </c>
      <c r="L31" s="97" t="s">
        <v>82</v>
      </c>
      <c r="M31" s="110" t="s">
        <v>83</v>
      </c>
    </row>
    <row r="32" spans="1:13" ht="14.5" x14ac:dyDescent="0.35">
      <c r="A32" s="109" t="s">
        <v>536</v>
      </c>
      <c r="B32" s="97" t="s">
        <v>18</v>
      </c>
      <c r="C32" s="154">
        <v>206.3</v>
      </c>
      <c r="D32" s="154">
        <v>193.68</v>
      </c>
      <c r="E32" s="154">
        <v>259.92</v>
      </c>
      <c r="F32" s="154">
        <v>247.14</v>
      </c>
      <c r="G32" s="180">
        <f t="shared" si="3"/>
        <v>-6.1173048957828421E-2</v>
      </c>
      <c r="H32" s="180">
        <f t="shared" si="4"/>
        <v>0.34200743494423796</v>
      </c>
      <c r="I32" s="180">
        <f t="shared" si="4"/>
        <v>-4.9168975069252191E-2</v>
      </c>
      <c r="J32" s="97" t="s">
        <v>544</v>
      </c>
      <c r="K32" s="97" t="s">
        <v>545</v>
      </c>
      <c r="L32" s="97" t="s">
        <v>82</v>
      </c>
      <c r="M32" s="110" t="s">
        <v>83</v>
      </c>
    </row>
    <row r="33" spans="1:13" ht="14.5" x14ac:dyDescent="0.35">
      <c r="A33" s="109" t="s">
        <v>537</v>
      </c>
      <c r="B33" s="97" t="s">
        <v>18</v>
      </c>
      <c r="C33" s="154">
        <v>367.03</v>
      </c>
      <c r="D33" s="154">
        <v>344.32</v>
      </c>
      <c r="E33" s="154">
        <v>462.08</v>
      </c>
      <c r="F33" s="154">
        <v>439.36</v>
      </c>
      <c r="G33" s="180">
        <f t="shared" si="3"/>
        <v>-6.1875051085742261E-2</v>
      </c>
      <c r="H33" s="180">
        <f t="shared" si="4"/>
        <v>0.34200743494423791</v>
      </c>
      <c r="I33" s="180">
        <f t="shared" si="4"/>
        <v>-4.9168975069252017E-2</v>
      </c>
      <c r="J33" s="97" t="s">
        <v>544</v>
      </c>
      <c r="K33" s="97" t="s">
        <v>545</v>
      </c>
      <c r="L33" s="97" t="s">
        <v>82</v>
      </c>
      <c r="M33" s="110" t="s">
        <v>83</v>
      </c>
    </row>
    <row r="34" spans="1:13" ht="14.5" x14ac:dyDescent="0.35">
      <c r="A34" s="109" t="s">
        <v>538</v>
      </c>
      <c r="B34" s="97" t="s">
        <v>18</v>
      </c>
      <c r="C34" s="154">
        <v>574.54</v>
      </c>
      <c r="D34" s="154">
        <v>538</v>
      </c>
      <c r="E34" s="154">
        <v>722</v>
      </c>
      <c r="F34" s="154">
        <v>686.5</v>
      </c>
      <c r="G34" s="180">
        <f t="shared" si="3"/>
        <v>-6.3598705050997253E-2</v>
      </c>
      <c r="H34" s="180">
        <f t="shared" si="4"/>
        <v>0.34200743494423791</v>
      </c>
      <c r="I34" s="180">
        <f t="shared" si="4"/>
        <v>-4.916897506925208E-2</v>
      </c>
      <c r="J34" s="97" t="s">
        <v>544</v>
      </c>
      <c r="K34" s="97" t="s">
        <v>545</v>
      </c>
      <c r="L34" s="97" t="s">
        <v>82</v>
      </c>
      <c r="M34" s="110" t="s">
        <v>83</v>
      </c>
    </row>
    <row r="35" spans="1:13" ht="14.5" x14ac:dyDescent="0.35">
      <c r="A35" s="109" t="s">
        <v>397</v>
      </c>
      <c r="B35" s="97" t="s">
        <v>18</v>
      </c>
      <c r="C35" s="154">
        <v>826.42</v>
      </c>
      <c r="D35" s="154">
        <v>774.72</v>
      </c>
      <c r="E35" s="154">
        <v>1039.68</v>
      </c>
      <c r="F35" s="154">
        <v>988.56</v>
      </c>
      <c r="G35" s="180">
        <f t="shared" si="3"/>
        <v>-6.2558989375862073E-2</v>
      </c>
      <c r="H35" s="180">
        <f t="shared" si="4"/>
        <v>0.34200743494423796</v>
      </c>
      <c r="I35" s="180">
        <f t="shared" si="4"/>
        <v>-4.9168975069252191E-2</v>
      </c>
      <c r="J35" s="97" t="s">
        <v>544</v>
      </c>
      <c r="K35" s="97" t="s">
        <v>545</v>
      </c>
      <c r="L35" s="97" t="s">
        <v>82</v>
      </c>
      <c r="M35" s="110" t="s">
        <v>83</v>
      </c>
    </row>
    <row r="36" spans="1:13" ht="14.5" x14ac:dyDescent="0.35">
      <c r="A36" s="109" t="s">
        <v>539</v>
      </c>
      <c r="B36" s="97" t="s">
        <v>18</v>
      </c>
      <c r="C36" s="154">
        <v>1469.31</v>
      </c>
      <c r="D36" s="154">
        <v>1377.28</v>
      </c>
      <c r="E36" s="154">
        <v>1848.32</v>
      </c>
      <c r="F36" s="154">
        <v>1757.44</v>
      </c>
      <c r="G36" s="180">
        <f t="shared" si="3"/>
        <v>-6.2634842204844429E-2</v>
      </c>
      <c r="H36" s="180">
        <f t="shared" si="4"/>
        <v>0.34200743494423791</v>
      </c>
      <c r="I36" s="180">
        <f t="shared" si="4"/>
        <v>-4.9168975069252017E-2</v>
      </c>
      <c r="J36" s="97" t="s">
        <v>544</v>
      </c>
      <c r="K36" s="97" t="s">
        <v>545</v>
      </c>
      <c r="L36" s="97" t="s">
        <v>82</v>
      </c>
      <c r="M36" s="110" t="s">
        <v>83</v>
      </c>
    </row>
    <row r="37" spans="1:13" ht="14.5" x14ac:dyDescent="0.35">
      <c r="A37" s="109" t="s">
        <v>540</v>
      </c>
      <c r="B37" s="97" t="s">
        <v>18</v>
      </c>
      <c r="C37" s="154">
        <v>2295.75</v>
      </c>
      <c r="D37" s="154">
        <v>2152</v>
      </c>
      <c r="E37" s="154">
        <v>2888</v>
      </c>
      <c r="F37" s="154">
        <v>2746</v>
      </c>
      <c r="G37" s="180">
        <f t="shared" si="3"/>
        <v>-6.2615702929325931E-2</v>
      </c>
      <c r="H37" s="180">
        <f t="shared" si="4"/>
        <v>0.34200743494423791</v>
      </c>
      <c r="I37" s="180">
        <f t="shared" si="4"/>
        <v>-4.916897506925208E-2</v>
      </c>
      <c r="J37" s="97" t="s">
        <v>544</v>
      </c>
      <c r="K37" s="97" t="s">
        <v>545</v>
      </c>
      <c r="L37" s="97" t="s">
        <v>82</v>
      </c>
      <c r="M37" s="110" t="s">
        <v>83</v>
      </c>
    </row>
    <row r="38" spans="1:13" ht="14.5" x14ac:dyDescent="0.35">
      <c r="A38" s="109" t="s">
        <v>541</v>
      </c>
      <c r="B38" s="97" t="s">
        <v>18</v>
      </c>
      <c r="C38" s="154">
        <v>3305.65</v>
      </c>
      <c r="D38" s="154">
        <v>3098.88</v>
      </c>
      <c r="E38" s="154">
        <v>4158.72</v>
      </c>
      <c r="F38" s="154">
        <v>3954.24</v>
      </c>
      <c r="G38" s="180">
        <f t="shared" si="3"/>
        <v>-6.2550481750941564E-2</v>
      </c>
      <c r="H38" s="180">
        <f t="shared" si="4"/>
        <v>0.34200743494423796</v>
      </c>
      <c r="I38" s="180">
        <f t="shared" si="4"/>
        <v>-4.9168975069252191E-2</v>
      </c>
      <c r="J38" s="97" t="s">
        <v>544</v>
      </c>
      <c r="K38" s="97" t="s">
        <v>545</v>
      </c>
      <c r="L38" s="97" t="s">
        <v>82</v>
      </c>
      <c r="M38" s="110" t="s">
        <v>83</v>
      </c>
    </row>
    <row r="39" spans="1:13" ht="14.5" x14ac:dyDescent="0.35">
      <c r="A39" s="109" t="s">
        <v>401</v>
      </c>
      <c r="B39" s="97" t="s">
        <v>18</v>
      </c>
      <c r="C39" s="154">
        <v>5877.26</v>
      </c>
      <c r="D39" s="154">
        <v>5509.12</v>
      </c>
      <c r="E39" s="154">
        <v>7393.28</v>
      </c>
      <c r="F39" s="154">
        <v>7029.76</v>
      </c>
      <c r="G39" s="180">
        <f t="shared" si="3"/>
        <v>-6.2638032008112673E-2</v>
      </c>
      <c r="H39" s="180">
        <f t="shared" si="4"/>
        <v>0.34200743494423791</v>
      </c>
      <c r="I39" s="180">
        <f t="shared" si="4"/>
        <v>-4.9168975069252017E-2</v>
      </c>
      <c r="J39" s="97" t="s">
        <v>544</v>
      </c>
      <c r="K39" s="97" t="s">
        <v>545</v>
      </c>
      <c r="L39" s="97" t="s">
        <v>82</v>
      </c>
      <c r="M39" s="110" t="s">
        <v>83</v>
      </c>
    </row>
    <row r="40" spans="1:13" ht="14.5" x14ac:dyDescent="0.35">
      <c r="A40" s="109" t="s">
        <v>542</v>
      </c>
      <c r="B40" s="97" t="s">
        <v>18</v>
      </c>
      <c r="C40" s="154">
        <v>9182.92</v>
      </c>
      <c r="D40" s="154">
        <v>8608</v>
      </c>
      <c r="E40" s="154">
        <v>11552</v>
      </c>
      <c r="F40" s="154">
        <v>10984</v>
      </c>
      <c r="G40" s="180">
        <f>((D40-C40)/C40)</f>
        <v>-6.2607536600558442E-2</v>
      </c>
      <c r="H40" s="180">
        <f t="shared" si="4"/>
        <v>0.34200743494423791</v>
      </c>
      <c r="I40" s="180">
        <f t="shared" si="4"/>
        <v>-4.916897506925208E-2</v>
      </c>
      <c r="J40" s="97" t="s">
        <v>544</v>
      </c>
      <c r="K40" s="97" t="s">
        <v>545</v>
      </c>
      <c r="L40" s="97" t="s">
        <v>82</v>
      </c>
      <c r="M40" s="110" t="s">
        <v>83</v>
      </c>
    </row>
    <row r="41" spans="1:13" ht="14.5" x14ac:dyDescent="0.35">
      <c r="A41" s="103" t="s">
        <v>546</v>
      </c>
      <c r="B41" s="104" t="s">
        <v>18</v>
      </c>
      <c r="C41" s="184">
        <v>13223.82</v>
      </c>
      <c r="D41" s="184">
        <v>12395.52</v>
      </c>
      <c r="E41" s="184">
        <v>16634.88</v>
      </c>
      <c r="F41" s="155">
        <v>15816.96</v>
      </c>
      <c r="G41" s="179">
        <f>((D41-C41)/C41)</f>
        <v>-6.2636968742768681E-2</v>
      </c>
      <c r="H41" s="179">
        <f t="shared" si="4"/>
        <v>0.34200743494423796</v>
      </c>
      <c r="I41" s="179">
        <f t="shared" si="4"/>
        <v>-4.9168975069252191E-2</v>
      </c>
      <c r="J41" s="104" t="s">
        <v>544</v>
      </c>
      <c r="K41" s="104" t="s">
        <v>545</v>
      </c>
      <c r="L41" s="104" t="s">
        <v>82</v>
      </c>
      <c r="M41" s="105" t="s">
        <v>83</v>
      </c>
    </row>
    <row r="43" spans="1:13" ht="14.5" x14ac:dyDescent="0.35">
      <c r="A43" s="96" t="s">
        <v>86</v>
      </c>
    </row>
    <row r="44" spans="1:13" ht="14.5" x14ac:dyDescent="0.35">
      <c r="A44" s="99" t="s">
        <v>11</v>
      </c>
      <c r="B44" s="100" t="s">
        <v>12</v>
      </c>
      <c r="C44" s="164" t="s">
        <v>443</v>
      </c>
      <c r="D44" s="164" t="s">
        <v>444</v>
      </c>
      <c r="E44" s="164" t="s">
        <v>445</v>
      </c>
      <c r="F44" s="91" t="s">
        <v>497</v>
      </c>
      <c r="G44" s="91" t="s">
        <v>387</v>
      </c>
      <c r="H44" s="91" t="s">
        <v>388</v>
      </c>
      <c r="I44" s="91" t="s">
        <v>447</v>
      </c>
      <c r="J44" s="100" t="s">
        <v>14</v>
      </c>
      <c r="K44" s="100" t="s">
        <v>15</v>
      </c>
      <c r="L44" s="100" t="s">
        <v>16</v>
      </c>
      <c r="M44" s="102" t="s">
        <v>17</v>
      </c>
    </row>
    <row r="45" spans="1:13" ht="58" x14ac:dyDescent="0.35">
      <c r="A45" s="106" t="s">
        <v>434</v>
      </c>
      <c r="B45" s="107" t="s">
        <v>23</v>
      </c>
      <c r="C45" s="129">
        <v>0.1595</v>
      </c>
      <c r="D45" s="129">
        <v>0.1837</v>
      </c>
      <c r="E45" s="129">
        <v>0.2465</v>
      </c>
      <c r="F45" s="129">
        <v>0.2344</v>
      </c>
      <c r="G45" s="180">
        <f>((D45-C45)/C45)</f>
        <v>0.15172413793103448</v>
      </c>
      <c r="H45" s="180">
        <f>((E45-D45)/D45)</f>
        <v>0.34186173108328793</v>
      </c>
      <c r="I45" s="180">
        <f>((F45-E45)/E45)</f>
        <v>-4.9087221095334685E-2</v>
      </c>
      <c r="J45" s="125" t="s">
        <v>547</v>
      </c>
      <c r="K45" s="125" t="s">
        <v>548</v>
      </c>
      <c r="L45" s="107" t="s">
        <v>99</v>
      </c>
      <c r="M45" s="108" t="s">
        <v>100</v>
      </c>
    </row>
    <row r="46" spans="1:13" ht="58" x14ac:dyDescent="0.35">
      <c r="A46" s="109" t="s">
        <v>437</v>
      </c>
      <c r="B46" s="97" t="s">
        <v>23</v>
      </c>
      <c r="C46" s="129">
        <v>0.1865</v>
      </c>
      <c r="D46" s="129">
        <v>0.21479999999999999</v>
      </c>
      <c r="E46" s="129">
        <v>0.28820000000000001</v>
      </c>
      <c r="F46" s="129">
        <v>0.27410000000000001</v>
      </c>
      <c r="G46" s="180">
        <f t="shared" ref="G46:G55" si="5">((D46-C46)/C46)</f>
        <v>0.15174262734584446</v>
      </c>
      <c r="H46" s="180">
        <f t="shared" ref="H46:I55" si="6">((E46-D46)/D46)</f>
        <v>0.34171322160148987</v>
      </c>
      <c r="I46" s="180">
        <f t="shared" si="6"/>
        <v>-4.892435808466343E-2</v>
      </c>
      <c r="J46" s="115" t="s">
        <v>547</v>
      </c>
      <c r="K46" s="115" t="s">
        <v>548</v>
      </c>
      <c r="L46" s="97" t="s">
        <v>101</v>
      </c>
      <c r="M46" s="110" t="s">
        <v>102</v>
      </c>
    </row>
    <row r="47" spans="1:13" ht="58" x14ac:dyDescent="0.35">
      <c r="A47" s="109" t="s">
        <v>438</v>
      </c>
      <c r="B47" s="97" t="s">
        <v>23</v>
      </c>
      <c r="C47" s="129">
        <v>0.23910000000000001</v>
      </c>
      <c r="D47" s="129">
        <v>0.27539999999999998</v>
      </c>
      <c r="E47" s="129">
        <v>0.3695</v>
      </c>
      <c r="F47" s="129">
        <v>0.35139999999999999</v>
      </c>
      <c r="G47" s="180">
        <f t="shared" si="5"/>
        <v>0.15181932245922194</v>
      </c>
      <c r="H47" s="180">
        <f t="shared" si="6"/>
        <v>0.34168482207697903</v>
      </c>
      <c r="I47" s="180">
        <f t="shared" si="6"/>
        <v>-4.8985115020297711E-2</v>
      </c>
      <c r="J47" s="115" t="s">
        <v>547</v>
      </c>
      <c r="K47" s="115" t="s">
        <v>548</v>
      </c>
      <c r="L47" s="97" t="s">
        <v>107</v>
      </c>
      <c r="M47" s="110" t="s">
        <v>108</v>
      </c>
    </row>
    <row r="48" spans="1:13" ht="58" x14ac:dyDescent="0.35">
      <c r="A48" s="109" t="s">
        <v>439</v>
      </c>
      <c r="B48" s="97" t="s">
        <v>23</v>
      </c>
      <c r="C48" s="129">
        <v>0.2288</v>
      </c>
      <c r="D48" s="129">
        <v>0.2636</v>
      </c>
      <c r="E48" s="129">
        <v>0.35360000000000003</v>
      </c>
      <c r="F48" s="129">
        <v>0.33629999999999999</v>
      </c>
      <c r="G48" s="180">
        <f t="shared" si="5"/>
        <v>0.15209790209790208</v>
      </c>
      <c r="H48" s="180">
        <f t="shared" si="6"/>
        <v>0.3414264036418817</v>
      </c>
      <c r="I48" s="180">
        <f t="shared" si="6"/>
        <v>-4.8925339366515941E-2</v>
      </c>
      <c r="J48" s="115" t="s">
        <v>547</v>
      </c>
      <c r="K48" s="115" t="s">
        <v>548</v>
      </c>
      <c r="L48" s="97" t="s">
        <v>109</v>
      </c>
      <c r="M48" s="110" t="s">
        <v>110</v>
      </c>
    </row>
    <row r="49" spans="1:15" ht="58" x14ac:dyDescent="0.35">
      <c r="A49" s="116" t="s">
        <v>440</v>
      </c>
      <c r="B49" s="97" t="s">
        <v>113</v>
      </c>
      <c r="C49" s="154">
        <v>445</v>
      </c>
      <c r="D49" s="154">
        <v>445</v>
      </c>
      <c r="E49" s="154">
        <v>445</v>
      </c>
      <c r="F49" s="154">
        <v>445</v>
      </c>
      <c r="G49" s="180">
        <f t="shared" si="5"/>
        <v>0</v>
      </c>
      <c r="H49" s="180">
        <f t="shared" si="6"/>
        <v>0</v>
      </c>
      <c r="I49" s="180">
        <f t="shared" si="6"/>
        <v>0</v>
      </c>
      <c r="J49" s="115" t="s">
        <v>547</v>
      </c>
      <c r="K49" s="115" t="s">
        <v>548</v>
      </c>
      <c r="L49" s="97" t="s">
        <v>114</v>
      </c>
      <c r="M49" s="110" t="s">
        <v>115</v>
      </c>
    </row>
    <row r="50" spans="1:15" ht="58" x14ac:dyDescent="0.35">
      <c r="A50" s="109" t="s">
        <v>441</v>
      </c>
      <c r="B50" s="97" t="s">
        <v>113</v>
      </c>
      <c r="C50" s="154">
        <v>336</v>
      </c>
      <c r="D50" s="154">
        <v>336</v>
      </c>
      <c r="E50" s="154">
        <v>336</v>
      </c>
      <c r="F50" s="154">
        <v>336</v>
      </c>
      <c r="G50" s="180">
        <f t="shared" si="5"/>
        <v>0</v>
      </c>
      <c r="H50" s="180">
        <f t="shared" si="6"/>
        <v>0</v>
      </c>
      <c r="I50" s="180">
        <f t="shared" si="6"/>
        <v>0</v>
      </c>
      <c r="J50" s="115" t="s">
        <v>547</v>
      </c>
      <c r="K50" s="115" t="s">
        <v>548</v>
      </c>
      <c r="L50" s="97" t="s">
        <v>116</v>
      </c>
      <c r="M50" s="110" t="s">
        <v>117</v>
      </c>
    </row>
    <row r="51" spans="1:15" ht="14.5" x14ac:dyDescent="0.35">
      <c r="A51" s="109" t="s">
        <v>404</v>
      </c>
      <c r="B51" s="97" t="s">
        <v>18</v>
      </c>
      <c r="C51" s="154">
        <v>-26.5</v>
      </c>
      <c r="D51" s="154">
        <v>-26.5</v>
      </c>
      <c r="E51" s="154">
        <v>-26.5</v>
      </c>
      <c r="F51" s="154">
        <v>-1</v>
      </c>
      <c r="G51" s="180">
        <f t="shared" si="5"/>
        <v>0</v>
      </c>
      <c r="H51" s="180">
        <f t="shared" si="6"/>
        <v>0</v>
      </c>
      <c r="I51" s="180">
        <f t="shared" si="6"/>
        <v>-0.96226415094339623</v>
      </c>
      <c r="J51" s="115" t="s">
        <v>549</v>
      </c>
      <c r="K51" s="97" t="s">
        <v>550</v>
      </c>
      <c r="L51" s="97" t="s">
        <v>124</v>
      </c>
      <c r="M51" s="110" t="s">
        <v>125</v>
      </c>
    </row>
    <row r="52" spans="1:15" ht="14.5" x14ac:dyDescent="0.35">
      <c r="A52" s="109" t="s">
        <v>404</v>
      </c>
      <c r="B52" s="97" t="s">
        <v>18</v>
      </c>
      <c r="C52" s="154">
        <v>0</v>
      </c>
      <c r="D52" s="154">
        <v>0</v>
      </c>
      <c r="E52" s="154">
        <v>0</v>
      </c>
      <c r="F52" s="154">
        <v>0</v>
      </c>
      <c r="G52" s="180" t="e">
        <f>((D52-C52)/C52)</f>
        <v>#DIV/0!</v>
      </c>
      <c r="H52" s="180" t="e">
        <f t="shared" si="6"/>
        <v>#DIV/0!</v>
      </c>
      <c r="I52" s="180" t="e">
        <f t="shared" si="6"/>
        <v>#DIV/0!</v>
      </c>
      <c r="J52" s="115" t="s">
        <v>551</v>
      </c>
      <c r="K52" s="97" t="s">
        <v>552</v>
      </c>
      <c r="L52" s="97" t="s">
        <v>124</v>
      </c>
      <c r="M52" s="110" t="s">
        <v>125</v>
      </c>
    </row>
    <row r="53" spans="1:15" ht="14.5" x14ac:dyDescent="0.35">
      <c r="A53" s="109" t="s">
        <v>404</v>
      </c>
      <c r="B53" s="97" t="s">
        <v>18</v>
      </c>
      <c r="C53" s="154">
        <v>-51</v>
      </c>
      <c r="D53" s="154">
        <v>-51</v>
      </c>
      <c r="E53" s="154">
        <v>-51</v>
      </c>
      <c r="F53" s="154">
        <v>0</v>
      </c>
      <c r="G53" s="180">
        <f t="shared" si="5"/>
        <v>0</v>
      </c>
      <c r="H53" s="180">
        <f t="shared" si="6"/>
        <v>0</v>
      </c>
      <c r="I53" s="180">
        <f t="shared" si="6"/>
        <v>-1</v>
      </c>
      <c r="J53" s="115" t="s">
        <v>553</v>
      </c>
      <c r="K53" s="97" t="s">
        <v>554</v>
      </c>
      <c r="L53" s="97" t="s">
        <v>124</v>
      </c>
      <c r="M53" s="110" t="s">
        <v>125</v>
      </c>
    </row>
    <row r="54" spans="1:15" ht="14.5" x14ac:dyDescent="0.35">
      <c r="A54" s="109" t="s">
        <v>404</v>
      </c>
      <c r="B54" s="97" t="s">
        <v>18</v>
      </c>
      <c r="C54" s="154">
        <v>0</v>
      </c>
      <c r="D54" s="154">
        <v>0</v>
      </c>
      <c r="E54" s="154">
        <v>0</v>
      </c>
      <c r="F54" s="154">
        <v>0</v>
      </c>
      <c r="G54" s="180" t="e">
        <f t="shared" si="5"/>
        <v>#DIV/0!</v>
      </c>
      <c r="H54" s="180" t="e">
        <f t="shared" si="6"/>
        <v>#DIV/0!</v>
      </c>
      <c r="I54" s="180" t="e">
        <f t="shared" si="6"/>
        <v>#DIV/0!</v>
      </c>
      <c r="J54" s="131" t="s">
        <v>555</v>
      </c>
      <c r="K54" s="131" t="s">
        <v>556</v>
      </c>
      <c r="L54" s="97" t="s">
        <v>124</v>
      </c>
      <c r="M54" s="110" t="s">
        <v>125</v>
      </c>
    </row>
    <row r="55" spans="1:15" ht="14.5" x14ac:dyDescent="0.35">
      <c r="A55" s="36" t="s">
        <v>495</v>
      </c>
      <c r="B55" s="3" t="s">
        <v>18</v>
      </c>
      <c r="C55" s="184">
        <v>142.84</v>
      </c>
      <c r="D55" s="184">
        <v>164.51</v>
      </c>
      <c r="E55" s="184">
        <v>220.74</v>
      </c>
      <c r="F55" s="155">
        <v>209.92</v>
      </c>
      <c r="G55" s="179">
        <f t="shared" si="5"/>
        <v>0.15170820498459806</v>
      </c>
      <c r="H55" s="179">
        <f t="shared" si="6"/>
        <v>0.34180292991307532</v>
      </c>
      <c r="I55" s="179">
        <f t="shared" si="6"/>
        <v>-4.9016943009875968E-2</v>
      </c>
      <c r="J55" s="104" t="s">
        <v>549</v>
      </c>
      <c r="K55" s="104" t="s">
        <v>550</v>
      </c>
      <c r="L55" s="104" t="s">
        <v>122</v>
      </c>
      <c r="M55" s="105" t="s">
        <v>123</v>
      </c>
    </row>
    <row r="57" spans="1:15" ht="14.5" x14ac:dyDescent="0.35">
      <c r="A57" s="96" t="s">
        <v>239</v>
      </c>
    </row>
    <row r="58" spans="1:15" ht="14.5" x14ac:dyDescent="0.35">
      <c r="A58" s="99"/>
      <c r="B58" s="100"/>
      <c r="C58" s="100"/>
      <c r="D58" s="101"/>
      <c r="E58" s="101"/>
      <c r="F58" s="101"/>
      <c r="G58" s="101"/>
      <c r="H58" s="101"/>
      <c r="I58" s="101"/>
      <c r="J58" s="99" t="s">
        <v>240</v>
      </c>
      <c r="K58" s="99" t="s">
        <v>241</v>
      </c>
      <c r="L58" s="99" t="s">
        <v>242</v>
      </c>
      <c r="M58" s="99" t="s">
        <v>243</v>
      </c>
      <c r="N58" s="117" t="s">
        <v>244</v>
      </c>
    </row>
    <row r="59" spans="1:15" ht="14.5" x14ac:dyDescent="0.35">
      <c r="A59" s="109" t="s">
        <v>245</v>
      </c>
      <c r="J59" s="118"/>
      <c r="K59" s="119"/>
      <c r="L59" s="119"/>
      <c r="M59" s="119"/>
      <c r="N59" s="119"/>
      <c r="O59" s="120" t="s">
        <v>246</v>
      </c>
    </row>
    <row r="60" spans="1:15" ht="14.5" x14ac:dyDescent="0.35">
      <c r="A60" s="109" t="s">
        <v>247</v>
      </c>
      <c r="J60" s="121"/>
      <c r="K60" s="122"/>
      <c r="L60" s="122"/>
      <c r="M60" s="122"/>
      <c r="N60" s="122"/>
    </row>
    <row r="61" spans="1:15" ht="14.5" x14ac:dyDescent="0.35">
      <c r="A61" s="109" t="s">
        <v>248</v>
      </c>
      <c r="J61" s="121"/>
      <c r="K61" s="122"/>
      <c r="L61" s="122"/>
      <c r="M61" s="122"/>
      <c r="N61" s="122"/>
    </row>
    <row r="62" spans="1:15" ht="14.5" x14ac:dyDescent="0.35">
      <c r="A62" s="103" t="s">
        <v>249</v>
      </c>
      <c r="B62" s="104"/>
      <c r="C62" s="104"/>
      <c r="D62" s="111"/>
      <c r="E62" s="111"/>
      <c r="F62" s="111"/>
      <c r="G62" s="111"/>
      <c r="H62" s="111"/>
      <c r="I62" s="111"/>
      <c r="J62" s="123"/>
      <c r="K62" s="124"/>
      <c r="L62" s="124"/>
      <c r="M62" s="124"/>
      <c r="N62" s="124"/>
    </row>
  </sheetData>
  <autoFilter ref="A2:O62" xr:uid="{CD43F72E-A30F-417E-BABC-679EF2BE077E}"/>
  <phoneticPr fontId="8" type="noConversion"/>
  <conditionalFormatting sqref="I3 I7 I11:I24 I28:I41 I45:I55">
    <cfRule type="cellIs" dxfId="13" priority="1" operator="greaterThan">
      <formula>0.05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E16BCD209274EA1D5C1FAA30EA430" ma:contentTypeVersion="6" ma:contentTypeDescription="Create a new document." ma:contentTypeScope="" ma:versionID="a9ede2ea660b06e0f5334eabecac8b49">
  <xsd:schema xmlns:xsd="http://www.w3.org/2001/XMLSchema" xmlns:xs="http://www.w3.org/2001/XMLSchema" xmlns:p="http://schemas.microsoft.com/office/2006/metadata/properties" xmlns:ns2="d900246e-4be7-4224-89e0-94d263239dc5" xmlns:ns3="b248b69b-0c67-4ed0-9a45-bb2bed9dda08" targetNamespace="http://schemas.microsoft.com/office/2006/metadata/properties" ma:root="true" ma:fieldsID="cc2fe74f1261b387862176a37fc6e030" ns2:_="" ns3:_="">
    <xsd:import namespace="d900246e-4be7-4224-89e0-94d263239dc5"/>
    <xsd:import namespace="b248b69b-0c67-4ed0-9a45-bb2bed9dd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0246e-4be7-4224-89e0-94d263239d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8b69b-0c67-4ed0-9a45-bb2bed9dd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6AD29C-0E1C-4821-B672-E584C7400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0246e-4be7-4224-89e0-94d263239dc5"/>
    <ds:schemaRef ds:uri="b248b69b-0c67-4ed0-9a45-bb2bed9dd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EEA303-C5F1-43BB-83AC-B405F65A92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CB6A6-9381-4474-B7D1-033B4B77139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Instructions</vt:lpstr>
      <vt:lpstr>Charges Template Sheet</vt:lpstr>
      <vt:lpstr>Charges Example</vt:lpstr>
      <vt:lpstr>Illustration</vt:lpstr>
      <vt:lpstr>Tariff Change &gt;5%</vt:lpstr>
      <vt:lpstr>ESP Severn Trent Water</vt:lpstr>
      <vt:lpstr>ESP United Utilities</vt:lpstr>
      <vt:lpstr>ESP Yorkshire Water</vt:lpstr>
      <vt:lpstr>ESP Thames Water</vt:lpstr>
      <vt:lpstr>ESP South West Water</vt:lpstr>
      <vt:lpstr>ESP Anglian Water</vt:lpstr>
      <vt:lpstr>ESP Wessex Water</vt:lpstr>
      <vt:lpstr>ESP Northumbrian Water</vt:lpstr>
      <vt:lpstr>ESP South Staffs Water</vt:lpstr>
      <vt:lpstr>ESP Essex and Suffolk Water</vt:lpstr>
      <vt:lpstr>ESP Affinity Water</vt:lpstr>
      <vt:lpstr>ESP Bristol Water</vt:lpstr>
      <vt:lpstr>ESP Southern Water</vt:lpstr>
      <vt:lpstr>ESP South East Water</vt:lpstr>
      <vt:lpstr>SPID count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2026-03-02T15:03:33Z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0x0101004EAE16BCD209274EA1D5C1FAA30EA430</vt:lpwstr>
  </property>
  <property fmtid="{D5CDD505-2E9C-101B-9397-08002B2CF9AE}" pid="3" name="MediaServiceImageTags">
    <vt:lpwstr/>
  </property>
  <property fmtid="{D5CDD505-2E9C-101B-9397-08002B2CF9AE}" pid="4" name="MSIP_Label_566a695a-b658-4b42-96e2-9d7d5b3428d6_Enabled">
    <vt:lpwstr>true</vt:lpwstr>
  </property>
  <property fmtid="{D5CDD505-2E9C-101B-9397-08002B2CF9AE}" pid="5" name="MSIP_Label_566a695a-b658-4b42-96e2-9d7d5b3428d6_SetDate">
    <vt:lpwstr>2022-09-29T13:19:02Z</vt:lpwstr>
  </property>
  <property fmtid="{D5CDD505-2E9C-101B-9397-08002B2CF9AE}" pid="6" name="MSIP_Label_566a695a-b658-4b42-96e2-9d7d5b3428d6_Method">
    <vt:lpwstr>Privileged</vt:lpwstr>
  </property>
  <property fmtid="{D5CDD505-2E9C-101B-9397-08002B2CF9AE}" pid="7" name="MSIP_Label_566a695a-b658-4b42-96e2-9d7d5b3428d6_Name">
    <vt:lpwstr>General</vt:lpwstr>
  </property>
  <property fmtid="{D5CDD505-2E9C-101B-9397-08002B2CF9AE}" pid="8" name="MSIP_Label_566a695a-b658-4b42-96e2-9d7d5b3428d6_SiteId">
    <vt:lpwstr>bec1c5e2-d52e-4ceb-bfdf-47bd3a7202e9</vt:lpwstr>
  </property>
  <property fmtid="{D5CDD505-2E9C-101B-9397-08002B2CF9AE}" pid="9" name="MSIP_Label_566a695a-b658-4b42-96e2-9d7d5b3428d6_ActionId">
    <vt:lpwstr>f4485f85-c250-4c64-b18f-a92f21432f3a</vt:lpwstr>
  </property>
  <property fmtid="{D5CDD505-2E9C-101B-9397-08002B2CF9AE}" pid="10" name="MSIP_Label_566a695a-b658-4b42-96e2-9d7d5b3428d6_ContentBits">
    <vt:lpwstr>0</vt:lpwstr>
  </property>
</Properties>
</file>